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ปิดงบ64\"/>
    </mc:Choice>
  </mc:AlternateContent>
  <xr:revisionPtr revIDLastSave="0" documentId="13_ncr:1_{ED353E72-CF28-4443-AEAA-EB423C7F133D}" xr6:coauthVersionLast="47" xr6:coauthVersionMax="47" xr10:uidLastSave="{00000000-0000-0000-0000-000000000000}"/>
  <bookViews>
    <workbookView xWindow="-108" yWindow="-108" windowWidth="23256" windowHeight="12456" tabRatio="964" firstSheet="3" activeTab="12" xr2:uid="{00000000-000D-0000-FFFF-FFFF00000000}"/>
  </bookViews>
  <sheets>
    <sheet name="งบแสดงฐานะการเงิน" sheetId="24" r:id="rId1"/>
    <sheet name="งบแสดงฐานะการเงิน2" sheetId="25" r:id="rId2"/>
    <sheet name="งบแสดงผลการดำเนินงาน" sheetId="26" r:id="rId3"/>
    <sheet name="งบแสดงการเปลี่ยนแปลง" sheetId="27" r:id="rId4"/>
    <sheet name="หมายเหตุ 6-8" sheetId="5" r:id="rId5"/>
    <sheet name="หมายเหตุ9-12" sheetId="17" r:id="rId6"/>
    <sheet name="หมายเหตุ 13-16" sheetId="29" r:id="rId7"/>
    <sheet name="หมายเหตุ 17-18" sheetId="8" r:id="rId8"/>
    <sheet name="หมายเหตุ19-21" sheetId="9" r:id="rId9"/>
    <sheet name="หมายเหตุ 22-24" sheetId="15" r:id="rId10"/>
    <sheet name="หมายเหตุ 25-26" sheetId="11" r:id="rId11"/>
    <sheet name="หมายเหตุ 27-28" sheetId="12" r:id="rId12"/>
    <sheet name="หมายเหตุ 29-30" sheetId="13" r:id="rId13"/>
    <sheet name="Sheet1" sheetId="28" r:id="rId14"/>
  </sheets>
  <definedNames>
    <definedName name="_xlnm.Print_Area" localSheetId="0">งบแสดงฐานะการเงิน!$A$1:$K$28</definedName>
    <definedName name="_xlnm.Print_Area" localSheetId="1">งบแสดงฐานะการเงิน2!$A$1:$I$27</definedName>
    <definedName name="_xlnm.Print_Area" localSheetId="10">'หมายเหตุ 25-26'!$A$1:$H$31</definedName>
    <definedName name="_xlnm.Print_Area" localSheetId="4">'หมายเหตุ 6-8'!$A$1:$K$35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2" i="17" l="1"/>
  <c r="K15" i="5"/>
  <c r="H38" i="15"/>
  <c r="H38" i="9"/>
  <c r="H39" i="9" s="1"/>
  <c r="H30" i="8"/>
  <c r="H36" i="29"/>
  <c r="H9" i="17" l="1"/>
  <c r="K20" i="5"/>
  <c r="K31" i="5"/>
  <c r="K26" i="5"/>
  <c r="H29" i="13"/>
  <c r="H31" i="11"/>
  <c r="H22" i="15"/>
  <c r="H16" i="13"/>
  <c r="H13" i="13"/>
  <c r="H20" i="12"/>
  <c r="H28" i="15"/>
  <c r="H26" i="9"/>
  <c r="H15" i="8"/>
  <c r="H25" i="29"/>
  <c r="H19" i="29"/>
  <c r="H12" i="29"/>
  <c r="H9" i="29"/>
  <c r="H21" i="17"/>
  <c r="H15" i="17"/>
  <c r="H17" i="13" l="1"/>
  <c r="H13" i="29"/>
  <c r="K10" i="27"/>
  <c r="K8" i="27"/>
  <c r="H17" i="9"/>
  <c r="K14" i="27"/>
  <c r="K15" i="27"/>
  <c r="K16" i="27"/>
  <c r="H18" i="11" l="1"/>
  <c r="I14" i="25"/>
  <c r="H8" i="8" l="1"/>
  <c r="H20" i="8" s="1"/>
  <c r="K8" i="5"/>
  <c r="K13" i="27"/>
  <c r="I20" i="25" l="1"/>
  <c r="H28" i="17"/>
  <c r="H31" i="17" l="1"/>
  <c r="H11" i="12" l="1"/>
  <c r="I11" i="27"/>
  <c r="G11" i="27"/>
  <c r="E11" i="27"/>
  <c r="E17" i="27" l="1"/>
  <c r="K11" i="27"/>
  <c r="K12" i="27" l="1"/>
  <c r="K17" i="27" s="1"/>
  <c r="I17" i="27"/>
  <c r="G17" i="27"/>
  <c r="K23" i="26"/>
  <c r="K12" i="26"/>
  <c r="I11" i="25"/>
  <c r="J18" i="24"/>
  <c r="J14" i="24"/>
  <c r="I15" i="25" l="1"/>
  <c r="I21" i="25" s="1"/>
  <c r="K24" i="26"/>
  <c r="K25" i="26" s="1"/>
  <c r="J19" i="24"/>
</calcChain>
</file>

<file path=xl/sharedStrings.xml><?xml version="1.0" encoding="utf-8"?>
<sst xmlns="http://schemas.openxmlformats.org/spreadsheetml/2006/main" count="389" uniqueCount="270">
  <si>
    <t>งบแสดงฐานะการเงิน</t>
  </si>
  <si>
    <t>ณ วันที่ 30 กันยายน 2564</t>
  </si>
  <si>
    <t>หมายเหตุ</t>
  </si>
  <si>
    <t>สินทรัพย์</t>
  </si>
  <si>
    <t xml:space="preserve">สินทรัพย์หมุนเวียน </t>
  </si>
  <si>
    <t xml:space="preserve">เงินสดและรายการเทียบเท่าเงินสด </t>
  </si>
  <si>
    <t xml:space="preserve">รวมสินทรัพย์หมุนเวียน </t>
  </si>
  <si>
    <t xml:space="preserve">สินทรัพย์ไม่หมุนเวียน </t>
  </si>
  <si>
    <t>ที่ดิน อาคาร และอุปกรณ์ - สุทธิ</t>
  </si>
  <si>
    <t>สินทรัพย์โครงสร้างพื้นฐาน - สุทธิ</t>
  </si>
  <si>
    <t xml:space="preserve">รวมสินทรัพย์ไม่หมุนเวียน </t>
  </si>
  <si>
    <t>รวมสินทรัพย์</t>
  </si>
  <si>
    <t>ผู้อำนวยการกองคลัง</t>
  </si>
  <si>
    <t>หนี้สิน</t>
  </si>
  <si>
    <t>รวมหนี้สินหมุนเวียน</t>
  </si>
  <si>
    <t>หนี้สินไม่หมุนเวียน</t>
  </si>
  <si>
    <t>รวมหนี้สินไม่หมุนเวียน</t>
  </si>
  <si>
    <t>รวมหนี้สิน</t>
  </si>
  <si>
    <t>สินทรัพย์สุทธิ/ส่วนทุน</t>
  </si>
  <si>
    <t>เงินสะสม</t>
  </si>
  <si>
    <t>เงินทุนสำรองเงินสะสม</t>
  </si>
  <si>
    <t>รายได้สะสม</t>
  </si>
  <si>
    <t>รวมสินทรัพย์สุทธิ/ส่วนทุน</t>
  </si>
  <si>
    <t>รวมหนี้สินและสินทรัพย์สุทธิ/ส่วนทุน</t>
  </si>
  <si>
    <t>งบแสดงผลการดำเนินงานทางการเงิน</t>
  </si>
  <si>
    <t>สำหรับปีสิ้นสุดวันที่ 30 กันยายน 2564</t>
  </si>
  <si>
    <t>รายได้</t>
  </si>
  <si>
    <t>รายได้จัดเก็บเอง</t>
  </si>
  <si>
    <t>รายได้ที่รัฐบาลเก็บแล้วจัดสรรให้</t>
  </si>
  <si>
    <t>รายได้ที่รัฐบาลอุดหนุนให้</t>
  </si>
  <si>
    <t>รวมรายได้</t>
  </si>
  <si>
    <t>ค่าใช้จ่าย</t>
  </si>
  <si>
    <t>ค่าใช้จ่ายบุคลากร</t>
  </si>
  <si>
    <t>ค่าตอบแทน</t>
  </si>
  <si>
    <t>ค่าใช้สอย</t>
  </si>
  <si>
    <t>ค่าวัสดุ</t>
  </si>
  <si>
    <t>ค่าสาธารณูปโภค</t>
  </si>
  <si>
    <t>ค่าเสื่อมราคาและค่าตัดจำหน่าย</t>
  </si>
  <si>
    <t>ค่าใช้จ่ายจากการอุดหนุนและบริจาค</t>
  </si>
  <si>
    <t>ค่าใช้จ่ายอื่น</t>
  </si>
  <si>
    <t>รวมค่าใช้จ่าย</t>
  </si>
  <si>
    <t>รายได้สูง/(ต่ำ)กว่าค่าใช้จ่ายก่อนต้นทุนทางการเงิน</t>
  </si>
  <si>
    <t>รายได้สูง/(ต่ำ) กว่าค่าใช้จ่ายสุทธิ</t>
  </si>
  <si>
    <t>งบแสดงการเปลี่ยนแปลงสินทรัพย์สุทธิ/ส่วนทุน</t>
  </si>
  <si>
    <t>การรับเงินตกเป็นส่วนของทุน</t>
  </si>
  <si>
    <t>ปรับปรุงระหว่างปี</t>
  </si>
  <si>
    <t>รายได้สูง/(ต่ำ) กว่าค่าใช้จ่ายสำหรับงวด</t>
  </si>
  <si>
    <t>หมายเหตุประกอบงบการเงิน</t>
  </si>
  <si>
    <t>สำหรับปี สิ้นสุดวันที่ 30  กันยายน  2564</t>
  </si>
  <si>
    <t>เงินฝากสถาบันการเงิน</t>
  </si>
  <si>
    <t>(หน่วย : บาท)</t>
  </si>
  <si>
    <t>รายได้ค้างรับ</t>
  </si>
  <si>
    <t>รวม</t>
  </si>
  <si>
    <t>ปี 2564</t>
  </si>
  <si>
    <t>วัสดุคงคลัง</t>
  </si>
  <si>
    <t>อาคารและสิ่งปลูกสร้าง</t>
  </si>
  <si>
    <t>ครุภัณฑ์</t>
  </si>
  <si>
    <r>
      <rPr>
        <b/>
        <u/>
        <sz val="16"/>
        <color theme="1"/>
        <rFont val="TH SarabunPSK"/>
        <family val="2"/>
      </rPr>
      <t>หัก</t>
    </r>
    <r>
      <rPr>
        <sz val="16"/>
        <color theme="1"/>
        <rFont val="TH SarabunPSK"/>
        <family val="2"/>
      </rPr>
      <t xml:space="preserve"> ค่าเสื่อมราคาสะสม - อาคารและสิ่งปลูกสร้าง</t>
    </r>
  </si>
  <si>
    <r>
      <rPr>
        <b/>
        <u/>
        <sz val="16"/>
        <color theme="1"/>
        <rFont val="TH SarabunPSK"/>
        <family val="2"/>
      </rPr>
      <t>หัก</t>
    </r>
    <r>
      <rPr>
        <sz val="16"/>
        <color theme="1"/>
        <rFont val="TH SarabunPSK"/>
        <family val="2"/>
      </rPr>
      <t xml:space="preserve"> ค่าเสื่อมราคาสะสม - ครุภัณฑ์</t>
    </r>
  </si>
  <si>
    <t>ถนน</t>
  </si>
  <si>
    <t>ภาษีหัก ณ ที่จ่าย</t>
  </si>
  <si>
    <t>เงินประกันสัญญา</t>
  </si>
  <si>
    <t>เงินรับฝากเงินทุนโครงการเศรษฐกิจชุมชน</t>
  </si>
  <si>
    <t>รายได้ภาษี</t>
  </si>
  <si>
    <t>รายได้ค่าธรรมเนียม</t>
  </si>
  <si>
    <t>รายได้ค่าปรับ</t>
  </si>
  <si>
    <t>รายได้ใบอนุญาต</t>
  </si>
  <si>
    <t>รายได้ดอกเบี้ยหรือเงินปันผล</t>
  </si>
  <si>
    <t>รายได้อื่น</t>
  </si>
  <si>
    <t>รายได้ภาษีรถยนต์</t>
  </si>
  <si>
    <t>รายได้ภาษีมูลค่าเพิ่มตาม พ.ร.บ.กำหนดแผนฯ</t>
  </si>
  <si>
    <t>รายได้ภาษีธุรกิจเฉพาะ</t>
  </si>
  <si>
    <t>รายได้ภาษีสรรพสามิต</t>
  </si>
  <si>
    <t>รายได้ค่าภาคหลวงแร่</t>
  </si>
  <si>
    <t>รายได้ค่าภาคหลวงปิโตรเลียม</t>
  </si>
  <si>
    <t>รายได้ค่าธรรมเนียมจดทะเบียนสิทธิและนิติกรรมตามประมวลกฎหมายที่ดิน</t>
  </si>
  <si>
    <t>รายได้ภาษีมูลค่าเพิ่มตาม พ.ร.บ.จัดสรรรายได้</t>
  </si>
  <si>
    <t>รายได้ค่าธรรมเนียมน้ำบาดาล</t>
  </si>
  <si>
    <t>รายได้เงินอุดหนุนทั่วไปตามอำนาจหน้าที่และภารกิจถ่ายโอน</t>
  </si>
  <si>
    <t>รายได้เงินอุดหนุนเฉพาะกิจ</t>
  </si>
  <si>
    <t>รายได้ของโรงเรียน และศูนย์พัฒนาเด็กเล็ก</t>
  </si>
  <si>
    <t>เงินประจำตำแหน่ง</t>
  </si>
  <si>
    <t>เงินตอบแทนพนักงานขององค์กรปกครองส่วนท้องถิ่น</t>
  </si>
  <si>
    <t>เงินค่าครองชีพ</t>
  </si>
  <si>
    <t>เงินช่วยเหลือการศึกษาบุตร</t>
  </si>
  <si>
    <t>เงินวิทยฐานะ</t>
  </si>
  <si>
    <t>เงินสมทบกองทุนประกันสังคม</t>
  </si>
  <si>
    <t>เงินสมทบกองทุนทดแทน</t>
  </si>
  <si>
    <t>ค่าเช่าบ้าน</t>
  </si>
  <si>
    <t>ค่าตอบแทนการปฏิบัติงาน</t>
  </si>
  <si>
    <t>ค่าใช้จ่ายด้านการฝึกอบรม</t>
  </si>
  <si>
    <t>ค่าใช้จ่ายเดินทาง</t>
  </si>
  <si>
    <t>ค่าจ้างเหมาบริการ</t>
  </si>
  <si>
    <t>ค่าใช้สอยอื่น</t>
  </si>
  <si>
    <t>ค่าวัสดุใช้ไป</t>
  </si>
  <si>
    <t>ค่าไฟฟ้า</t>
  </si>
  <si>
    <t>ค่าโทรศัพท์</t>
  </si>
  <si>
    <t>ค่าบริการสื่อสารและโทรคมนาคม</t>
  </si>
  <si>
    <t>ค่าบริการไปรษณีย์</t>
  </si>
  <si>
    <t>ค่าใช้จ่ายอุดหนุน-หน่วยงานภาครัฐ</t>
  </si>
  <si>
    <t>ค่าใช้จ่ายสวัสดิการของรัฐบาล</t>
  </si>
  <si>
    <t>ค่าใช้จ่ายอุดหนุนเพื่อโภชนาการ</t>
  </si>
  <si>
    <t>ค่าใช้จ่ายเงินอุดหนุนเพื่อการดำเนินงาน</t>
  </si>
  <si>
    <t xml:space="preserve"> -ภาระผูกพันเกี่ยวกับรายจ่ายฝ่ายทุนสัญญาที่ยังไม่ได้รับรู้</t>
  </si>
  <si>
    <t>หนี้สินและสินทรัพย์สุทธิ/ส่วนทุน</t>
  </si>
  <si>
    <t xml:space="preserve">หนี้สินหมุนเวียน </t>
  </si>
  <si>
    <t>รายได้ของกิจการเฉพาะการและหน่วยงานใต้สังกัดของ       องค์กรปกครองส่วนท้องถิ่น</t>
  </si>
  <si>
    <t>หมายเหตุประกอบรายงานการเงินเป็นส่วนหนึ่งของรายงานการเงินนี้</t>
  </si>
  <si>
    <t>เงินทุนสำรอง</t>
  </si>
  <si>
    <t>รวมสินทรัพย์สุทธิ</t>
  </si>
  <si>
    <t>/ส่วนของทุน</t>
  </si>
  <si>
    <t>ยอดคงเหลือ ณ วันที่ 30 กันยายน 2563 - ตามรายงานไว้เดิม</t>
  </si>
  <si>
    <t>การเปลี่ยนแปลงในสินทรัพย์สุทธิ/ส่วนทุนสำหรับปี 2564</t>
  </si>
  <si>
    <t>ยอดคงเหลือ ณ วันที่ 30 กันยายน 2564</t>
  </si>
  <si>
    <t xml:space="preserve">หมายเหตุ 6  </t>
  </si>
  <si>
    <t>เงินสดและรายการเทียบเท่าเงินสด</t>
  </si>
  <si>
    <t xml:space="preserve">หมายเหตุ 7  </t>
  </si>
  <si>
    <t>สินทรัพย์โครงสร้างพื้นฐาน</t>
  </si>
  <si>
    <t>อาคารและสิ่งปลูกสร้าง-สุทธิ</t>
  </si>
  <si>
    <t>ครุภัณฑ์-สุทธิ</t>
  </si>
  <si>
    <t>ถนน-สุทธิ</t>
  </si>
  <si>
    <r>
      <rPr>
        <u/>
        <sz val="16"/>
        <color theme="1"/>
        <rFont val="TH SarabunPSK"/>
        <family val="2"/>
      </rPr>
      <t>หัก</t>
    </r>
    <r>
      <rPr>
        <sz val="16"/>
        <color theme="1"/>
        <rFont val="TH SarabunPSK"/>
        <family val="2"/>
      </rPr>
      <t xml:space="preserve"> ค่าเสื่อมราคาสะสม-ถนน</t>
    </r>
  </si>
  <si>
    <r>
      <rPr>
        <u/>
        <sz val="16"/>
        <color theme="1"/>
        <rFont val="TH SarabunPSK"/>
        <family val="2"/>
      </rPr>
      <t>หัก</t>
    </r>
    <r>
      <rPr>
        <sz val="16"/>
        <color theme="1"/>
        <rFont val="TH SarabunPSK"/>
        <family val="2"/>
      </rPr>
      <t xml:space="preserve"> ค่าเสื่อมราคาสะสม-สินทรัพย์โครงสร้างพื้นฐานอื่น</t>
    </r>
  </si>
  <si>
    <t>สินทรัพย์โครงสรางพื้นฐานอื่น-สุทธิ</t>
  </si>
  <si>
    <t>รวม สินทรัพย์โครงสร้างพื้นฐาน-สุทธิ</t>
  </si>
  <si>
    <t>รวม ที่ดิน อาคาร และอุปกรณ์-สุทธิ</t>
  </si>
  <si>
    <t>ภาระผูกพัน</t>
  </si>
  <si>
    <t>รวม ภาระผูกพัน</t>
  </si>
  <si>
    <t>รวม เงินสดและรายการเทียบเท่าเงินสด</t>
  </si>
  <si>
    <t>รวม รายได้จัดเก็บเอง</t>
  </si>
  <si>
    <t>รวม รายได้รัฐบาลเก็บแล้วจัดสรรให้</t>
  </si>
  <si>
    <t>รวม รายได้ของโรงเรียน และศูนย์พัฒนาเด็กเล็ก</t>
  </si>
  <si>
    <t>รวม รายได้ที่รัฐบาลอุดหนุนให้</t>
  </si>
  <si>
    <t xml:space="preserve"> รายได้ที่รัฐบาลอุดหนุนให้</t>
  </si>
  <si>
    <t>รายได้กิจการเฉพาะการและหน่วยงานภายใต้สังกัดขององค์กรปกครองส่วนท้องถิ่น</t>
  </si>
  <si>
    <t>ค่าใช้จ่ายด้านบุคลากร</t>
  </si>
  <si>
    <t>รวม ค่าใช้จ่ายด้านบุคลากร</t>
  </si>
  <si>
    <t>รวม ค่าใช้สอย</t>
  </si>
  <si>
    <t>รวม ค่าตอบแทน</t>
  </si>
  <si>
    <t>รวม ค่าวัสดุ</t>
  </si>
  <si>
    <t>รวม ค่าสาธารณูปโภค</t>
  </si>
  <si>
    <t>รวม ค่าเสื่อมราคาและค่าตัดจำหน่าย</t>
  </si>
  <si>
    <t>สินทรัพย์โครงสร้างพื้นฐานอื่น</t>
  </si>
  <si>
    <t>รวม รายได้กิจการเฉพาะการและหน่วยงานภายใต้สังกัดองค์กรปกครองส่วนท้องถิ่น</t>
  </si>
  <si>
    <t>รวม ค่าใช้จ่ายเงินอุดหนุนเพื่อการดำเนินงาน</t>
  </si>
  <si>
    <t>รวม ค่าใช้จ่ายอื่น</t>
  </si>
  <si>
    <t>การปรับปรุงส่วนของทุน</t>
  </si>
  <si>
    <t>ยอดยกมา ณ วันที่ 30 กันยายน 2563 - หลังการปรับปรุง</t>
  </si>
  <si>
    <t>องค์การบริหารส่วนตำบลโคกใหญ่ อำเภอโนนสัง  จังหวัดหนองบัวลำภู</t>
  </si>
  <si>
    <t>หมายเหตุ 34  รายได้รับล่วงหน้า</t>
  </si>
  <si>
    <t>รายได้เงินอุดหนุนรับล่วงหน้า</t>
  </si>
  <si>
    <t>รายได้ค่าสินค้าบริการรับล่วงหน้า</t>
  </si>
  <si>
    <t>รวมรายได้รับล่วงหน้า</t>
  </si>
  <si>
    <t>ค่าใช้จ่ายเงินช่วยเหลือผู้ประสบภัย</t>
  </si>
  <si>
    <t>ค่าใช้จ่ายเงินอุดหนุนเพื่อการลงทุน</t>
  </si>
  <si>
    <t>รวมค่าใช้จ่ายเงินอุดหนุนเพื่อการลงทุน</t>
  </si>
  <si>
    <t>-</t>
  </si>
  <si>
    <t>กันเงินไม่ก่อหนี้ (ปัจจุบัน)</t>
  </si>
  <si>
    <t>กันเงินก่อหนี้</t>
  </si>
  <si>
    <t>รวมการกันเงิน</t>
  </si>
  <si>
    <t>รวมภาระผูกพัน</t>
  </si>
  <si>
    <t>ที่ดิน อาคาร และอุปกรณ์</t>
  </si>
  <si>
    <t xml:space="preserve">หมายเหตุ  8 </t>
  </si>
  <si>
    <t xml:space="preserve">หมายเหตุ 9 </t>
  </si>
  <si>
    <t xml:space="preserve">หมายเหตุ 10  </t>
  </si>
  <si>
    <t>เงินรับฝากระยะสั้น</t>
  </si>
  <si>
    <t>เงินรับฝากระยะยาว</t>
  </si>
  <si>
    <t>ที่ดิน อาคาร และสิ่งปลูกสร้าง</t>
  </si>
  <si>
    <t>เงินสมทบ กบท.</t>
  </si>
  <si>
    <t>ค่าซ่อมแซมและบำรุงรักษา</t>
  </si>
  <si>
    <t>ค่าแก๊สและน้ำมันเชื้อเพลิง</t>
  </si>
  <si>
    <t>ค่าใช้จ่ายจากการอุดหนุนอื่นและการบริจาค</t>
  </si>
  <si>
    <t>ลูกหนี้ระยะสั้น</t>
  </si>
  <si>
    <t>วัสดุคงเหลือ</t>
  </si>
  <si>
    <t>การเปลี่ยนแปลงนโยบายบัญชี</t>
  </si>
  <si>
    <t>การจ่ายจากส่วนของทุน</t>
  </si>
  <si>
    <t>รวม ลูกหนี้ระยะสั้น</t>
  </si>
  <si>
    <t>รวม วัสดุคงเหลือ</t>
  </si>
  <si>
    <t>รวม เงินรับฝากระยะสั้น</t>
  </si>
  <si>
    <t>รวม เงินรับฝากระยะยาว</t>
  </si>
  <si>
    <t>เงินให้กู้ยืมระยะสั้น</t>
  </si>
  <si>
    <t>เงินลงทุนระยะสั้น</t>
  </si>
  <si>
    <t>สินทรัพยฺหมุนเวียนอื่น</t>
  </si>
  <si>
    <t>รวม เงินให้กู้ยืมระยะสั้น</t>
  </si>
  <si>
    <t>เงินให้กู้ยืม - เงินทุนโครงการเศรษฐกิจชุมชน</t>
  </si>
  <si>
    <t>เงินให้กู้ยืม-เงินทุนโครงการเศรษฐกิจชุมชน ณ วันสิ้นปีงบประมาณ แยกตามอายุหนี้ ดังนี้</t>
  </si>
  <si>
    <t>ปีงบประมาณ</t>
  </si>
  <si>
    <t>เกินกำหนดชำระ</t>
  </si>
  <si>
    <t>เกินกว่า 30 วัน</t>
  </si>
  <si>
    <t>ไม่เกิน 30 วัน</t>
  </si>
  <si>
    <t>ยังไม่ถึงกำหนดชำระ</t>
  </si>
  <si>
    <t>เงินฝากประจำ</t>
  </si>
  <si>
    <t>รวม เงินลงทุนระยะสั้น</t>
  </si>
  <si>
    <t xml:space="preserve">หมายเหตุ 11  </t>
  </si>
  <si>
    <t>สินทรัพย์หมุนเวียนอื่น</t>
  </si>
  <si>
    <t>รวม สินทรัพย์หมุนเวียนอื่น</t>
  </si>
  <si>
    <t>ค่าใช้จ่ายจ่ายล่วงหน้า</t>
  </si>
  <si>
    <t xml:space="preserve">หมายเหตุ 12  </t>
  </si>
  <si>
    <t>หมายเหตุ 13</t>
  </si>
  <si>
    <t>ค่าสาธารณูปโภคค้างจ่าย</t>
  </si>
  <si>
    <t xml:space="preserve">หมายเหตุ 14 </t>
  </si>
  <si>
    <t>หมายเหตุ  15</t>
  </si>
  <si>
    <t>เงินรับฝากอื่น</t>
  </si>
  <si>
    <t>หมายเหตุ  17</t>
  </si>
  <si>
    <t>หมายเหตุ  18</t>
  </si>
  <si>
    <t>ไม่เกิน 1ปี</t>
  </si>
  <si>
    <t xml:space="preserve"> -ภาระผูกพันตามสัญญาจัดซื้อจัดจ้างพัสดุและบริการอื่นๆ</t>
  </si>
  <si>
    <t>หมายเหตุ  21</t>
  </si>
  <si>
    <t>รายได้เงินอุดหนุนทั่วไปที่รัฐกำหนดวัตถุประสงค์</t>
  </si>
  <si>
    <t>รายได้เงินอุดหนุนจากหน่วยงานอื่น</t>
  </si>
  <si>
    <t>เงินเดือน (ฝ่ายประจำ)</t>
  </si>
  <si>
    <t>เงินเดือน (ฝ่ายการเมือง)</t>
  </si>
  <si>
    <t>ค่าล่วงเวลา</t>
  </si>
  <si>
    <t>ค่าตอบแทนอื่น</t>
  </si>
  <si>
    <t xml:space="preserve">หมายเหตุ  24 </t>
  </si>
  <si>
    <t xml:space="preserve">หมายเหตุ 25  </t>
  </si>
  <si>
    <t>ค่าใช้จ่ายในการจัดประชุม</t>
  </si>
  <si>
    <t>ค่าประชาสัมพันธ์</t>
  </si>
  <si>
    <t>หมายเหตุ 26</t>
  </si>
  <si>
    <t>หมายเหตุ  27  ค่าสาธารณูปโภค</t>
  </si>
  <si>
    <t>หมายเหตุประกอบงบการเงินเป็นส่วนหนึ่งของรายงานการเงินนี้</t>
  </si>
  <si>
    <t>หมายเหตุ 28</t>
  </si>
  <si>
    <t xml:space="preserve">หมายเหตุ  29 </t>
  </si>
  <si>
    <t>ค่าใช้จ่ายอุดหนุนเพื่อการศึกษา</t>
  </si>
  <si>
    <t>ค่าใช้จ่ายอุดหนุนเพื่อบริการสังคม</t>
  </si>
  <si>
    <t>ค่าใช้จ่ายอุดหนุนเพื่อการลงทุน-องค์กรไม่หวังผลกำไร</t>
  </si>
  <si>
    <t>หมายเหตุ  30  ค่าใช้จ่ายอื่น</t>
  </si>
  <si>
    <t>องค์การบริหารส่วนตำบลป่าไม้งาม  อำเภอเมืองหนองบัวลำภู  จังหวัดหนองบัวลำภู</t>
  </si>
  <si>
    <t>(นายสุรศักดิ์ ชัยศรี)</t>
  </si>
  <si>
    <t>(นางสาวอัญญรัตน์ โก๊ะสูงเนิน)</t>
  </si>
  <si>
    <t>รองปลัดองค์การบริหารส่วนตำบล รักษาราชการแทน</t>
  </si>
  <si>
    <t>นายกองค์การบริหารส่วนตำบลป่าไม้งาม</t>
  </si>
  <si>
    <t>องค์การบริหารส่วนตำบลป่าไม้งาม อำเภอเมืองหนองบัวลำภู จังหวัดหนองบัวลำภู</t>
  </si>
  <si>
    <t>(นายสุรศักดิ์  ชัยศรี)</t>
  </si>
  <si>
    <t>นายกองค์การบริหารส่วตำบลป่าไม้งาม</t>
  </si>
  <si>
    <t>องค์การบริหารส่วนตำบลป่าไม้งาม อำเภอเมืองหนองบัวลำภู  จังหวัดหนองบัวลำภู</t>
  </si>
  <si>
    <t>โบนัส</t>
  </si>
  <si>
    <t>เงินเพิ่ม</t>
  </si>
  <si>
    <t>ค่าธรรมเนียม</t>
  </si>
  <si>
    <t>ค่าวิจัยและพัฒนา</t>
  </si>
  <si>
    <t>ค่าวัดุที่มีไว้ใช้เพื่อการแพทย์ใช้ไป</t>
  </si>
  <si>
    <t>ค่าจำหน่ายสินทรัพย์</t>
  </si>
  <si>
    <t>ลูกหนี้อื่น</t>
  </si>
  <si>
    <t>ค่าบำเหน็จบำนาญ</t>
  </si>
  <si>
    <t>(นายเลิศชัย  สีหาวัด)</t>
  </si>
  <si>
    <t>ปลัดองค์การบริหารส่วนตำบลป่าไม้งาม</t>
  </si>
  <si>
    <t>ปลัดองค์การบริหารส่วตำบลป่าไม้งาม</t>
  </si>
  <si>
    <t>ลูกหนี้อื่น  ณ วันสิ้นปีงบประมาณ แยกตามอายุหนี้ ดังนี้</t>
  </si>
  <si>
    <t>ค่าใช้จ่ายค้างจ่าย</t>
  </si>
  <si>
    <t>รวม ค่าใช้จ่ายค้างจ่าย</t>
  </si>
  <si>
    <t>หมายเหตุ  16</t>
  </si>
  <si>
    <t xml:space="preserve">หมายเหตุ 19 </t>
  </si>
  <si>
    <t>รายได้รัฐบาลเก็บแล้วจัดสรรให้</t>
  </si>
  <si>
    <t>หมายเหตุ  20</t>
  </si>
  <si>
    <t xml:space="preserve">หมายเหตุ  22 </t>
  </si>
  <si>
    <t>หมายเหตุ  23</t>
  </si>
  <si>
    <t>บำนาญ</t>
  </si>
  <si>
    <t xml:space="preserve">ไวรัสโคโรนา 2019 (โควิด -19 ) ประกอบด้วย ค่าใช้จ่ายในการประชุม ปรึกษาหาหรือเรื่องการเฝ้าระวัง </t>
  </si>
  <si>
    <t xml:space="preserve">     ค่าใช้สอย ข้างต้น ได้จ่ายเป็นค่าใช้จ่ายในการดำเนินการป้องกันและควบคุมโรคติดต่อ กรณีโรคติดเชื้อ</t>
  </si>
  <si>
    <t xml:space="preserve"> และควบคุมโรคติดต่อ กรณีโรคติดเชื้อไวรัสโคโรนา 2019 (โควิด - 19) ซึ่งได้รวมอยู่ในค่าใช้จ่าย</t>
  </si>
  <si>
    <t>รวม ค่าใช้จ่ายจากการอุดหนุนอื่นและการบริจาค</t>
  </si>
  <si>
    <t xml:space="preserve">  ณ วันที่ 30 กันยายน 2564 หน่วยงานมีภาระผูกพันเกี่ยวกับรายจ่ายฝ่ายทุนสัญญา</t>
  </si>
  <si>
    <t xml:space="preserve">ที่ยังไม่ได้รับรู้  เป็นสัญญาจ้างก่อสร้าง 4 โครงการ </t>
  </si>
  <si>
    <t xml:space="preserve">   ณ วันที่ 30 กันยายน 2564 หน่วยงานมีภาระผูกพันที่เกิดจากสัญญาจัดซื้อจัดจ้างพัสดุ</t>
  </si>
  <si>
    <t>และบริการอื่นๆ เป็นค่าปรับปรุงซ่อมแซมโครงสร้างระบบรถบรรทุกน้ำ 1 โครงการ</t>
  </si>
  <si>
    <t xml:space="preserve">    ป้องกัน และควบคุมโรคติดต่อ ฯ  จำนวน 5,500.00 บาท  ค่ารับรองและพิธีการ คณะทำงานติดตาม</t>
  </si>
  <si>
    <t xml:space="preserve">    ตรวจเยี่ยม ฯ ระดับตำบล ตามคำสั่งนายอำเภอ  จำนวน 2,550.00 บาท  และค่าใช้จ่ายในการฝึกอบรม </t>
  </si>
  <si>
    <t xml:space="preserve">    เป็นค่าใช้จ่ายดำเนินโครงการ ฯ จำนวน 46,625.00  บาท</t>
  </si>
  <si>
    <t xml:space="preserve">       อุดหนุนเพื่อบริการสังคม จำนวน 49,500.00 บาท</t>
  </si>
  <si>
    <t xml:space="preserve">              ค่าใช้จ่ายจากการอุดหนุนอื่นและบริจาคข้างต้น หน่วยงานได้ใช้จ่ายเงินเพื่อการดำเนินการป้องกัน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</si>
</sst>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1041E]#,##0;\(#,##0\);&quot;&quot;"/>
    <numFmt numFmtId="165" formatCode="[$-1041E]#,##0.00;\(#,##0.00\);&quot;-&quot;"/>
    <numFmt numFmtId="166" formatCode="_(* #,##0.00_);_(* \(#,##0.00\);_(* &quot;-&quot;??_);_(@_)"/>
  </numFmts>
  <fonts count="16">
    <font>
      <sz val="11"/>
      <color theme="1"/>
      <name val="Calibri"/>
      <family val="2"/>
      <charset val="222"/>
      <scheme val="minor"/>
    </font>
    <font>
      <sz val="16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b/>
      <sz val="16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sz val="10"/>
      <name val="Arial"/>
      <family val="2"/>
    </font>
    <font>
      <u/>
      <sz val="16"/>
      <color theme="1"/>
      <name val="TH SarabunPSK"/>
      <family val="2"/>
    </font>
    <font>
      <b/>
      <sz val="11"/>
      <color theme="1"/>
      <name val="Calibri"/>
      <family val="2"/>
      <charset val="22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9" fillId="0" borderId="0"/>
    <xf numFmtId="0" fontId="11" fillId="0" borderId="10" applyNumberFormat="0" applyFill="0" applyAlignment="0" applyProtection="0"/>
  </cellStyleXfs>
  <cellXfs count="174">
    <xf numFmtId="0" fontId="0" fillId="0" borderId="0" xfId="0"/>
    <xf numFmtId="0" fontId="6" fillId="0" borderId="0" xfId="0" applyFont="1"/>
    <xf numFmtId="0" fontId="7" fillId="0" borderId="0" xfId="0" applyFont="1" applyAlignment="1">
      <alignment horizontal="right"/>
    </xf>
    <xf numFmtId="4" fontId="6" fillId="0" borderId="0" xfId="0" applyNumberFormat="1" applyFont="1"/>
    <xf numFmtId="43" fontId="6" fillId="0" borderId="0" xfId="1" applyFont="1"/>
    <xf numFmtId="43" fontId="7" fillId="0" borderId="1" xfId="1" applyFont="1" applyBorder="1"/>
    <xf numFmtId="0" fontId="7" fillId="0" borderId="0" xfId="0" applyFont="1"/>
    <xf numFmtId="43" fontId="7" fillId="0" borderId="2" xfId="1" applyFont="1" applyBorder="1"/>
    <xf numFmtId="43" fontId="7" fillId="0" borderId="0" xfId="1" applyFont="1" applyBorder="1"/>
    <xf numFmtId="43" fontId="6" fillId="0" borderId="3" xfId="1" applyFont="1" applyBorder="1"/>
    <xf numFmtId="43" fontId="6" fillId="0" borderId="0" xfId="1" applyFont="1" applyAlignment="1">
      <alignment horizontal="right"/>
    </xf>
    <xf numFmtId="43" fontId="7" fillId="0" borderId="1" xfId="0" applyNumberFormat="1" applyFont="1" applyBorder="1"/>
    <xf numFmtId="0" fontId="6" fillId="0" borderId="0" xfId="0" applyFont="1" applyAlignment="1">
      <alignment horizontal="center"/>
    </xf>
    <xf numFmtId="43" fontId="6" fillId="0" borderId="0" xfId="1" applyFont="1" applyAlignment="1">
      <alignment horizontal="center"/>
    </xf>
    <xf numFmtId="0" fontId="6" fillId="0" borderId="0" xfId="0" applyFont="1" applyAlignment="1"/>
    <xf numFmtId="43" fontId="6" fillId="0" borderId="0" xfId="1" applyFont="1" applyBorder="1" applyAlignment="1"/>
    <xf numFmtId="43" fontId="7" fillId="0" borderId="0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2" applyFont="1"/>
    <xf numFmtId="0" fontId="4" fillId="0" borderId="0" xfId="2" applyFont="1"/>
    <xf numFmtId="0" fontId="1" fillId="0" borderId="0" xfId="2" applyFont="1" applyAlignment="1">
      <alignment horizontal="right"/>
    </xf>
    <xf numFmtId="0" fontId="2" fillId="0" borderId="0" xfId="2" applyFont="1" applyAlignment="1" applyProtection="1">
      <alignment vertical="top" wrapText="1" readingOrder="1"/>
      <protection locked="0"/>
    </xf>
    <xf numFmtId="0" fontId="3" fillId="0" borderId="0" xfId="2" applyFont="1" applyAlignment="1" applyProtection="1">
      <alignment horizontal="right" vertical="top" wrapText="1" readingOrder="1"/>
      <protection locked="0"/>
    </xf>
    <xf numFmtId="0" fontId="3" fillId="0" borderId="0" xfId="2" applyFont="1" applyAlignment="1" applyProtection="1">
      <alignment horizontal="center" vertical="top" wrapText="1" readingOrder="1"/>
      <protection locked="0"/>
    </xf>
    <xf numFmtId="0" fontId="2" fillId="0" borderId="0" xfId="2" applyFont="1" applyAlignment="1" applyProtection="1">
      <alignment horizontal="right" vertical="top" wrapText="1" readingOrder="1"/>
      <protection locked="0"/>
    </xf>
    <xf numFmtId="165" fontId="2" fillId="0" borderId="0" xfId="2" applyNumberFormat="1" applyFont="1" applyAlignment="1" applyProtection="1">
      <alignment horizontal="right" vertical="top" wrapText="1" readingOrder="1"/>
      <protection locked="0"/>
    </xf>
    <xf numFmtId="165" fontId="3" fillId="0" borderId="4" xfId="2" applyNumberFormat="1" applyFont="1" applyBorder="1" applyAlignment="1" applyProtection="1">
      <alignment horizontal="right" vertical="top" wrapText="1" readingOrder="1"/>
      <protection locked="0"/>
    </xf>
    <xf numFmtId="0" fontId="1" fillId="0" borderId="4" xfId="2" applyFont="1" applyBorder="1" applyAlignment="1" applyProtection="1">
      <alignment vertical="top" wrapText="1"/>
      <protection locked="0"/>
    </xf>
    <xf numFmtId="165" fontId="3" fillId="0" borderId="5" xfId="2" applyNumberFormat="1" applyFont="1" applyBorder="1" applyAlignment="1" applyProtection="1">
      <alignment horizontal="right" vertical="top" wrapText="1" readingOrder="1"/>
      <protection locked="0"/>
    </xf>
    <xf numFmtId="0" fontId="1" fillId="0" borderId="6" xfId="2" applyFont="1" applyBorder="1" applyAlignment="1" applyProtection="1">
      <alignment vertical="top" wrapText="1"/>
      <protection locked="0"/>
    </xf>
    <xf numFmtId="0" fontId="3" fillId="0" borderId="0" xfId="2" applyFont="1" applyAlignment="1" applyProtection="1">
      <alignment vertical="top" wrapText="1" readingOrder="1"/>
      <protection locked="0"/>
    </xf>
    <xf numFmtId="0" fontId="4" fillId="0" borderId="0" xfId="2" applyFont="1" applyFill="1"/>
    <xf numFmtId="0" fontId="3" fillId="0" borderId="0" xfId="2" applyFont="1" applyFill="1" applyAlignment="1" applyProtection="1">
      <alignment vertical="top" wrapText="1" readingOrder="1"/>
      <protection locked="0"/>
    </xf>
    <xf numFmtId="0" fontId="2" fillId="0" borderId="0" xfId="2" applyFont="1" applyFill="1" applyAlignment="1" applyProtection="1">
      <alignment vertical="top" wrapText="1" readingOrder="1"/>
      <protection locked="0"/>
    </xf>
    <xf numFmtId="164" fontId="2" fillId="0" borderId="0" xfId="2" applyNumberFormat="1" applyFont="1" applyFill="1" applyAlignment="1" applyProtection="1">
      <alignment horizontal="center" vertical="top" wrapText="1" readingOrder="1"/>
      <protection locked="0"/>
    </xf>
    <xf numFmtId="0" fontId="2" fillId="0" borderId="0" xfId="2" applyFont="1" applyFill="1" applyAlignment="1" applyProtection="1">
      <alignment horizontal="center" vertical="top" wrapText="1" readingOrder="1"/>
      <protection locked="0"/>
    </xf>
    <xf numFmtId="0" fontId="1" fillId="0" borderId="0" xfId="2" applyFont="1" applyFill="1"/>
    <xf numFmtId="0" fontId="2" fillId="0" borderId="0" xfId="2" applyFont="1" applyAlignment="1" applyProtection="1">
      <alignment horizontal="center" vertical="top" wrapText="1" readingOrder="1"/>
      <protection locked="0"/>
    </xf>
    <xf numFmtId="0" fontId="2" fillId="0" borderId="0" xfId="2" applyFont="1" applyAlignment="1" applyProtection="1">
      <alignment horizontal="left" vertical="top" wrapText="1" readingOrder="1"/>
      <protection locked="0"/>
    </xf>
    <xf numFmtId="164" fontId="2" fillId="0" borderId="0" xfId="2" applyNumberFormat="1" applyFont="1" applyAlignment="1" applyProtection="1">
      <alignment horizontal="center" vertical="top" wrapText="1" readingOrder="1"/>
      <protection locked="0"/>
    </xf>
    <xf numFmtId="0" fontId="1" fillId="0" borderId="0" xfId="2" applyFont="1" applyAlignment="1" applyProtection="1">
      <alignment vertical="top" wrapText="1"/>
      <protection locked="0"/>
    </xf>
    <xf numFmtId="0" fontId="3" fillId="0" borderId="0" xfId="2" applyFont="1" applyAlignment="1" applyProtection="1">
      <alignment horizontal="left" vertical="top" readingOrder="1"/>
      <protection locked="0"/>
    </xf>
    <xf numFmtId="165" fontId="3" fillId="0" borderId="7" xfId="2" applyNumberFormat="1" applyFont="1" applyBorder="1" applyAlignment="1" applyProtection="1">
      <alignment horizontal="right" vertical="top" wrapText="1" readingOrder="1"/>
      <protection locked="0"/>
    </xf>
    <xf numFmtId="0" fontId="3" fillId="0" borderId="0" xfId="2" applyFont="1" applyAlignment="1" applyProtection="1">
      <alignment horizontal="left" vertical="top" wrapText="1" readingOrder="1"/>
      <protection locked="0"/>
    </xf>
    <xf numFmtId="165" fontId="2" fillId="0" borderId="3" xfId="2" applyNumberFormat="1" applyFont="1" applyBorder="1" applyAlignment="1" applyProtection="1">
      <alignment horizontal="right" vertical="top" wrapText="1" readingOrder="1"/>
      <protection locked="0"/>
    </xf>
    <xf numFmtId="0" fontId="3" fillId="0" borderId="0" xfId="2" applyFont="1" applyAlignment="1" applyProtection="1">
      <alignment vertical="top" readingOrder="1"/>
      <protection locked="0"/>
    </xf>
    <xf numFmtId="165" fontId="3" fillId="0" borderId="8" xfId="2" applyNumberFormat="1" applyFont="1" applyBorder="1" applyAlignment="1" applyProtection="1">
      <alignment horizontal="right" vertical="top" wrapText="1" readingOrder="1"/>
      <protection locked="0"/>
    </xf>
    <xf numFmtId="4" fontId="1" fillId="0" borderId="0" xfId="2" applyNumberFormat="1" applyFont="1"/>
    <xf numFmtId="0" fontId="2" fillId="0" borderId="0" xfId="2" applyFont="1" applyAlignment="1" applyProtection="1">
      <alignment vertical="top" readingOrder="1"/>
      <protection locked="0"/>
    </xf>
    <xf numFmtId="165" fontId="3" fillId="0" borderId="9" xfId="2" applyNumberFormat="1" applyFont="1" applyBorder="1" applyAlignment="1" applyProtection="1">
      <alignment horizontal="right" vertical="top" wrapText="1" readingOrder="1"/>
      <protection locked="0"/>
    </xf>
    <xf numFmtId="165" fontId="3" fillId="0" borderId="0" xfId="2" applyNumberFormat="1" applyFont="1" applyAlignment="1" applyProtection="1">
      <alignment horizontal="right" vertical="top" wrapText="1" readingOrder="1"/>
      <protection locked="0"/>
    </xf>
    <xf numFmtId="0" fontId="3" fillId="0" borderId="0" xfId="2" applyFont="1" applyFill="1" applyAlignment="1" applyProtection="1">
      <alignment horizontal="center" vertical="top" wrapText="1" readingOrder="1"/>
      <protection locked="0"/>
    </xf>
    <xf numFmtId="0" fontId="2" fillId="0" borderId="0" xfId="2" applyFont="1" applyFill="1" applyAlignment="1" applyProtection="1">
      <alignment horizontal="left" vertical="top" wrapText="1" readingOrder="1"/>
      <protection locked="0"/>
    </xf>
    <xf numFmtId="166" fontId="6" fillId="0" borderId="0" xfId="1" quotePrefix="1" applyNumberFormat="1" applyFont="1" applyAlignment="1">
      <alignment horizontal="right"/>
    </xf>
    <xf numFmtId="165" fontId="6" fillId="0" borderId="0" xfId="1" quotePrefix="1" applyNumberFormat="1" applyFont="1" applyAlignment="1">
      <alignment horizontal="right"/>
    </xf>
    <xf numFmtId="43" fontId="6" fillId="0" borderId="0" xfId="0" applyNumberFormat="1" applyFont="1"/>
    <xf numFmtId="43" fontId="7" fillId="0" borderId="1" xfId="1" applyNumberFormat="1" applyFont="1" applyBorder="1"/>
    <xf numFmtId="43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2"/>
    <xf numFmtId="0" fontId="7" fillId="0" borderId="0" xfId="0" applyFont="1" applyAlignment="1"/>
    <xf numFmtId="0" fontId="0" fillId="0" borderId="0" xfId="0" applyAlignment="1"/>
    <xf numFmtId="3" fontId="6" fillId="0" borderId="0" xfId="0" applyNumberFormat="1" applyFont="1"/>
    <xf numFmtId="43" fontId="7" fillId="0" borderId="8" xfId="1" applyFont="1" applyBorder="1"/>
    <xf numFmtId="0" fontId="12" fillId="0" borderId="0" xfId="0" applyFont="1"/>
    <xf numFmtId="0" fontId="13" fillId="0" borderId="0" xfId="0" applyFont="1"/>
    <xf numFmtId="4" fontId="0" fillId="0" borderId="0" xfId="0" applyNumberFormat="1"/>
    <xf numFmtId="0" fontId="0" fillId="0" borderId="0" xfId="0" applyAlignment="1">
      <alignment horizontal="right"/>
    </xf>
    <xf numFmtId="4" fontId="11" fillId="0" borderId="10" xfId="3" applyNumberFormat="1"/>
    <xf numFmtId="165" fontId="2" fillId="0" borderId="11" xfId="0" applyNumberFormat="1" applyFont="1" applyBorder="1" applyAlignment="1" applyProtection="1">
      <alignment vertical="top" wrapText="1" readingOrder="1"/>
      <protection locked="0"/>
    </xf>
    <xf numFmtId="165" fontId="2" fillId="0" borderId="3" xfId="0" applyNumberFormat="1" applyFont="1" applyBorder="1" applyAlignment="1" applyProtection="1">
      <alignment vertical="top" wrapText="1" readingOrder="1"/>
      <protection locked="0"/>
    </xf>
    <xf numFmtId="165" fontId="3" fillId="0" borderId="0" xfId="0" applyNumberFormat="1" applyFont="1" applyBorder="1" applyAlignment="1" applyProtection="1">
      <alignment vertical="top" wrapText="1" readingOrder="1"/>
      <protection locked="0"/>
    </xf>
    <xf numFmtId="165" fontId="3" fillId="0" borderId="7" xfId="0" applyNumberFormat="1" applyFont="1" applyBorder="1" applyAlignment="1" applyProtection="1">
      <alignment vertical="top" wrapText="1" readingOrder="1"/>
      <protection locked="0"/>
    </xf>
    <xf numFmtId="165" fontId="3" fillId="0" borderId="11" xfId="0" applyNumberFormat="1" applyFont="1" applyBorder="1" applyAlignment="1" applyProtection="1">
      <alignment vertical="top" wrapText="1" readingOrder="1"/>
      <protection locked="0"/>
    </xf>
    <xf numFmtId="165" fontId="2" fillId="0" borderId="0" xfId="0" applyNumberFormat="1" applyFont="1" applyAlignment="1" applyProtection="1">
      <alignment vertical="top" wrapText="1" readingOrder="1"/>
      <protection locked="0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14" fillId="0" borderId="0" xfId="0" applyFont="1"/>
    <xf numFmtId="0" fontId="2" fillId="0" borderId="0" xfId="2" applyFont="1" applyAlignment="1" applyProtection="1">
      <alignment horizontal="left" vertical="top" wrapText="1" readingOrder="1"/>
      <protection locked="0"/>
    </xf>
    <xf numFmtId="0" fontId="2" fillId="0" borderId="0" xfId="2" applyFont="1" applyAlignment="1" applyProtection="1">
      <alignment vertical="top" wrapText="1" readingOrder="1"/>
      <protection locked="0"/>
    </xf>
    <xf numFmtId="0" fontId="1" fillId="0" borderId="0" xfId="2" applyFont="1"/>
    <xf numFmtId="0" fontId="4" fillId="0" borderId="0" xfId="2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5" fillId="0" borderId="0" xfId="0" applyFont="1" applyAlignment="1">
      <alignment shrinkToFit="1"/>
    </xf>
    <xf numFmtId="43" fontId="6" fillId="0" borderId="0" xfId="0" applyNumberFormat="1" applyFont="1" applyBorder="1" applyAlignment="1">
      <alignment horizontal="center"/>
    </xf>
    <xf numFmtId="43" fontId="6" fillId="0" borderId="0" xfId="1" applyFont="1" applyBorder="1" applyAlignment="1">
      <alignment horizontal="center"/>
    </xf>
    <xf numFmtId="0" fontId="3" fillId="0" borderId="0" xfId="2" applyFont="1" applyAlignment="1" applyProtection="1">
      <alignment vertical="top" wrapText="1" readingOrder="1"/>
      <protection locked="0"/>
    </xf>
    <xf numFmtId="0" fontId="1" fillId="0" borderId="0" xfId="2" applyFont="1"/>
    <xf numFmtId="43" fontId="7" fillId="0" borderId="8" xfId="0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2" applyFont="1" applyAlignment="1" applyProtection="1">
      <alignment horizontal="left" vertical="top" wrapText="1" readingOrder="1"/>
      <protection locked="0"/>
    </xf>
    <xf numFmtId="0" fontId="3" fillId="0" borderId="0" xfId="2" applyFont="1" applyAlignment="1" applyProtection="1">
      <alignment horizontal="center" vertical="top" wrapText="1" readingOrder="1"/>
      <protection locked="0"/>
    </xf>
    <xf numFmtId="0" fontId="7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43" fontId="7" fillId="0" borderId="0" xfId="1" applyFont="1" applyAlignment="1">
      <alignment horizontal="center"/>
    </xf>
    <xf numFmtId="43" fontId="4" fillId="0" borderId="0" xfId="1" applyFont="1" applyAlignment="1">
      <alignment horizontal="center"/>
    </xf>
    <xf numFmtId="43" fontId="7" fillId="0" borderId="0" xfId="1" applyFont="1" applyFill="1" applyAlignment="1">
      <alignment horizontal="center"/>
    </xf>
    <xf numFmtId="43" fontId="7" fillId="0" borderId="12" xfId="1" applyFont="1" applyBorder="1" applyAlignment="1">
      <alignment horizontal="center"/>
    </xf>
    <xf numFmtId="43" fontId="4" fillId="0" borderId="12" xfId="1" applyFont="1" applyBorder="1" applyAlignment="1">
      <alignment horizontal="center"/>
    </xf>
    <xf numFmtId="43" fontId="7" fillId="0" borderId="12" xfId="1" applyFont="1" applyFill="1" applyBorder="1" applyAlignment="1">
      <alignment horizontal="center"/>
    </xf>
    <xf numFmtId="43" fontId="1" fillId="0" borderId="0" xfId="1" applyFont="1" applyAlignment="1">
      <alignment horizontal="center"/>
    </xf>
    <xf numFmtId="43" fontId="6" fillId="0" borderId="0" xfId="1" applyFont="1" applyFill="1" applyAlignment="1">
      <alignment horizontal="center"/>
    </xf>
    <xf numFmtId="43" fontId="7" fillId="0" borderId="7" xfId="1" applyFont="1" applyBorder="1" applyAlignment="1">
      <alignment horizontal="center"/>
    </xf>
    <xf numFmtId="43" fontId="4" fillId="0" borderId="7" xfId="1" applyFont="1" applyBorder="1" applyAlignment="1">
      <alignment horizontal="center"/>
    </xf>
    <xf numFmtId="43" fontId="7" fillId="0" borderId="7" xfId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66" fontId="6" fillId="0" borderId="0" xfId="1" applyNumberFormat="1" applyFont="1" applyFill="1" applyAlignment="1">
      <alignment horizontal="center"/>
    </xf>
    <xf numFmtId="43" fontId="7" fillId="0" borderId="3" xfId="1" applyFont="1" applyBorder="1" applyAlignment="1">
      <alignment horizontal="center"/>
    </xf>
    <xf numFmtId="166" fontId="6" fillId="0" borderId="0" xfId="1" applyNumberFormat="1" applyFont="1" applyAlignment="1">
      <alignment horizontal="center"/>
    </xf>
    <xf numFmtId="166" fontId="7" fillId="0" borderId="0" xfId="1" applyNumberFormat="1" applyFont="1" applyAlignment="1">
      <alignment horizontal="center"/>
    </xf>
    <xf numFmtId="166" fontId="1" fillId="0" borderId="0" xfId="1" applyNumberFormat="1" applyFont="1" applyAlignment="1">
      <alignment horizontal="center"/>
    </xf>
    <xf numFmtId="43" fontId="7" fillId="0" borderId="0" xfId="1" applyNumberFormat="1" applyFont="1" applyBorder="1"/>
    <xf numFmtId="165" fontId="3" fillId="0" borderId="2" xfId="2" applyNumberFormat="1" applyFont="1" applyBorder="1" applyAlignment="1" applyProtection="1">
      <alignment horizontal="right" vertical="top" wrapText="1" readingOrder="1"/>
      <protection locked="0"/>
    </xf>
    <xf numFmtId="43" fontId="7" fillId="0" borderId="7" xfId="1" applyFont="1" applyBorder="1"/>
    <xf numFmtId="0" fontId="2" fillId="0" borderId="0" xfId="2" applyFont="1" applyAlignment="1" applyProtection="1">
      <alignment horizontal="left" vertical="top" wrapText="1" readingOrder="1"/>
      <protection locked="0"/>
    </xf>
    <xf numFmtId="0" fontId="3" fillId="0" borderId="0" xfId="2" applyFont="1" applyAlignment="1" applyProtection="1">
      <alignment horizontal="center" vertical="top" wrapText="1" readingOrder="1"/>
      <protection locked="0"/>
    </xf>
    <xf numFmtId="0" fontId="2" fillId="0" borderId="0" xfId="2" applyFont="1" applyAlignment="1" applyProtection="1">
      <alignment vertical="top" wrapText="1" readingOrder="1"/>
      <protection locked="0"/>
    </xf>
    <xf numFmtId="0" fontId="1" fillId="0" borderId="0" xfId="2" applyFont="1"/>
    <xf numFmtId="0" fontId="3" fillId="0" borderId="0" xfId="2" applyFont="1" applyAlignment="1" applyProtection="1">
      <alignment vertical="top" wrapText="1" readingOrder="1"/>
      <protection locked="0"/>
    </xf>
    <xf numFmtId="0" fontId="3" fillId="0" borderId="0" xfId="2" applyFont="1" applyAlignment="1" applyProtection="1">
      <alignment horizontal="left" vertical="top" wrapText="1" readingOrder="1"/>
      <protection locked="0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3" fontId="7" fillId="0" borderId="2" xfId="0" applyNumberFormat="1" applyFont="1" applyBorder="1"/>
    <xf numFmtId="0" fontId="3" fillId="0" borderId="0" xfId="2" applyFont="1" applyAlignment="1" applyProtection="1">
      <alignment vertical="top" wrapText="1" readingOrder="1"/>
      <protection locked="0"/>
    </xf>
    <xf numFmtId="0" fontId="1" fillId="0" borderId="0" xfId="2" applyFont="1" applyAlignme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5" fontId="2" fillId="0" borderId="0" xfId="0" applyNumberFormat="1" applyFont="1" applyAlignment="1" applyProtection="1">
      <alignment wrapText="1" readingOrder="1"/>
      <protection locked="0"/>
    </xf>
    <xf numFmtId="43" fontId="7" fillId="0" borderId="1" xfId="0" applyNumberFormat="1" applyFont="1" applyBorder="1" applyAlignment="1"/>
    <xf numFmtId="166" fontId="2" fillId="0" borderId="0" xfId="0" applyNumberFormat="1" applyFont="1" applyBorder="1" applyAlignment="1" applyProtection="1">
      <alignment horizontal="center" wrapText="1" readingOrder="1"/>
      <protection locked="0"/>
    </xf>
    <xf numFmtId="0" fontId="2" fillId="0" borderId="0" xfId="2" applyFont="1" applyAlignment="1" applyProtection="1">
      <alignment horizontal="left" vertical="top" wrapText="1" readingOrder="1"/>
      <protection locked="0"/>
    </xf>
    <xf numFmtId="0" fontId="1" fillId="0" borderId="0" xfId="2" applyFont="1"/>
    <xf numFmtId="0" fontId="2" fillId="0" borderId="0" xfId="0" applyFont="1" applyAlignment="1" applyProtection="1">
      <alignment wrapText="1" readingOrder="1"/>
      <protection locked="0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3" fontId="6" fillId="0" borderId="0" xfId="1" applyFont="1" applyBorder="1"/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43" fontId="1" fillId="0" borderId="0" xfId="1" applyFont="1"/>
    <xf numFmtId="0" fontId="6" fillId="0" borderId="0" xfId="0" applyFont="1" applyFill="1" applyAlignment="1">
      <alignment horizontal="left"/>
    </xf>
    <xf numFmtId="0" fontId="6" fillId="0" borderId="2" xfId="0" applyFont="1" applyFill="1" applyBorder="1" applyAlignment="1">
      <alignment horizontal="center"/>
    </xf>
    <xf numFmtId="43" fontId="6" fillId="0" borderId="2" xfId="0" applyNumberFormat="1" applyFont="1" applyFill="1" applyBorder="1" applyAlignment="1">
      <alignment horizontal="left"/>
    </xf>
    <xf numFmtId="43" fontId="6" fillId="0" borderId="0" xfId="0" applyNumberFormat="1" applyFont="1" applyFill="1" applyAlignment="1">
      <alignment horizontal="left"/>
    </xf>
    <xf numFmtId="43" fontId="6" fillId="0" borderId="2" xfId="1" applyFont="1" applyFill="1" applyBorder="1" applyAlignment="1">
      <alignment horizontal="left"/>
    </xf>
    <xf numFmtId="0" fontId="6" fillId="0" borderId="0" xfId="0" applyFont="1" applyFill="1"/>
    <xf numFmtId="0" fontId="6" fillId="0" borderId="0" xfId="0" applyFont="1" applyFill="1" applyBorder="1" applyAlignment="1">
      <alignment horizontal="center"/>
    </xf>
    <xf numFmtId="43" fontId="6" fillId="0" borderId="0" xfId="1" applyFont="1" applyFill="1" applyBorder="1" applyAlignment="1">
      <alignment horizontal="center"/>
    </xf>
    <xf numFmtId="43" fontId="6" fillId="0" borderId="0" xfId="0" applyNumberFormat="1" applyFont="1" applyFill="1" applyBorder="1" applyAlignment="1">
      <alignment horizontal="left"/>
    </xf>
    <xf numFmtId="43" fontId="6" fillId="0" borderId="0" xfId="1" applyFont="1" applyFill="1" applyBorder="1" applyAlignment="1">
      <alignment horizontal="left"/>
    </xf>
    <xf numFmtId="0" fontId="1" fillId="0" borderId="0" xfId="2" applyFont="1" applyAlignment="1">
      <alignment shrinkToFit="1"/>
    </xf>
    <xf numFmtId="43" fontId="2" fillId="0" borderId="0" xfId="0" applyNumberFormat="1" applyFont="1" applyAlignment="1" applyProtection="1">
      <alignment wrapText="1" readingOrder="1"/>
      <protection locked="0"/>
    </xf>
    <xf numFmtId="0" fontId="3" fillId="0" borderId="0" xfId="2" applyFont="1" applyAlignment="1" applyProtection="1">
      <alignment vertical="top" wrapText="1" readingOrder="1"/>
      <protection locked="0"/>
    </xf>
    <xf numFmtId="0" fontId="1" fillId="0" borderId="0" xfId="2" applyFont="1"/>
    <xf numFmtId="0" fontId="1" fillId="0" borderId="0" xfId="2" applyFont="1" applyAlignment="1">
      <alignment horizontal="center"/>
    </xf>
    <xf numFmtId="0" fontId="1" fillId="0" borderId="0" xfId="2" applyFont="1" applyAlignment="1">
      <alignment horizontal="center" shrinkToFit="1"/>
    </xf>
    <xf numFmtId="0" fontId="2" fillId="0" borderId="0" xfId="2" applyFont="1" applyAlignment="1" applyProtection="1">
      <alignment vertical="top" wrapText="1" readingOrder="1"/>
      <protection locked="0"/>
    </xf>
    <xf numFmtId="0" fontId="2" fillId="0" borderId="0" xfId="2" applyFont="1" applyAlignment="1" applyProtection="1">
      <alignment horizontal="left" vertical="top" wrapText="1" readingOrder="1"/>
      <protection locked="0"/>
    </xf>
    <xf numFmtId="0" fontId="3" fillId="0" borderId="0" xfId="2" applyFont="1" applyAlignment="1" applyProtection="1">
      <alignment horizontal="center" vertical="top" wrapText="1" readingOrder="1"/>
      <protection locked="0"/>
    </xf>
    <xf numFmtId="0" fontId="4" fillId="0" borderId="0" xfId="2" applyFont="1"/>
    <xf numFmtId="0" fontId="3" fillId="0" borderId="0" xfId="2" applyFont="1" applyAlignment="1" applyProtection="1">
      <alignment horizontal="left" vertical="top" wrapText="1" readingOrder="1"/>
      <protection locked="0"/>
    </xf>
    <xf numFmtId="0" fontId="7" fillId="0" borderId="0" xfId="0" applyFont="1" applyAlignment="1">
      <alignment horizontal="center"/>
    </xf>
    <xf numFmtId="43" fontId="6" fillId="0" borderId="2" xfId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 shrinkToFit="1"/>
    </xf>
    <xf numFmtId="0" fontId="2" fillId="0" borderId="0" xfId="0" applyFont="1" applyAlignment="1" applyProtection="1">
      <alignment horizontal="left" wrapText="1" readingOrder="1"/>
      <protection locked="0"/>
    </xf>
    <xf numFmtId="0" fontId="2" fillId="0" borderId="0" xfId="0" applyFont="1" applyAlignment="1" applyProtection="1">
      <alignment wrapText="1" readingOrder="1"/>
      <protection locked="0"/>
    </xf>
    <xf numFmtId="0" fontId="3" fillId="0" borderId="0" xfId="0" applyFont="1" applyAlignment="1" applyProtection="1">
      <alignment wrapText="1" readingOrder="1"/>
      <protection locked="0"/>
    </xf>
    <xf numFmtId="0" fontId="6" fillId="0" borderId="0" xfId="0" applyFont="1" applyAlignment="1">
      <alignment horizontal="left"/>
    </xf>
  </cellXfs>
  <cellStyles count="4">
    <cellStyle name="จุลภาค" xfId="1" builtinId="3"/>
    <cellStyle name="ปกติ" xfId="0" builtinId="0"/>
    <cellStyle name="ปกติ 2" xfId="2" xr:uid="{00000000-0005-0000-0000-000002000000}"/>
    <cellStyle name="ผลรวม" xfId="3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"/>
  <sheetViews>
    <sheetView topLeftCell="A25" zoomScaleNormal="100" workbookViewId="0">
      <selection activeCell="H29" sqref="H29"/>
    </sheetView>
  </sheetViews>
  <sheetFormatPr defaultColWidth="8.109375" defaultRowHeight="24.6"/>
  <cols>
    <col min="1" max="1" width="5.33203125" style="19" customWidth="1"/>
    <col min="2" max="2" width="4.109375" style="19" customWidth="1"/>
    <col min="3" max="3" width="15.21875" style="19" customWidth="1"/>
    <col min="4" max="4" width="2.6640625" style="19" customWidth="1"/>
    <col min="5" max="5" width="19.88671875" style="19" customWidth="1"/>
    <col min="6" max="6" width="3.6640625" style="19" customWidth="1"/>
    <col min="7" max="7" width="3" style="19" customWidth="1"/>
    <col min="8" max="8" width="9" style="37" customWidth="1"/>
    <col min="9" max="9" width="5.33203125" style="19" customWidth="1"/>
    <col min="10" max="10" width="14.21875" style="19" customWidth="1"/>
    <col min="11" max="11" width="1.77734375" style="19" customWidth="1"/>
    <col min="12" max="12" width="0.21875" style="19" hidden="1" customWidth="1"/>
    <col min="13" max="13" width="0.77734375" style="19" customWidth="1"/>
    <col min="14" max="16" width="8.109375" style="19"/>
    <col min="17" max="17" width="10.88671875" style="144" bestFit="1" customWidth="1"/>
    <col min="18" max="256" width="8.109375" style="19"/>
    <col min="257" max="257" width="5.33203125" style="19" customWidth="1"/>
    <col min="258" max="258" width="4.109375" style="19" customWidth="1"/>
    <col min="259" max="259" width="14.6640625" style="19" customWidth="1"/>
    <col min="260" max="260" width="2.6640625" style="19" customWidth="1"/>
    <col min="261" max="261" width="19.88671875" style="19" customWidth="1"/>
    <col min="262" max="262" width="3.6640625" style="19" customWidth="1"/>
    <col min="263" max="263" width="3" style="19" customWidth="1"/>
    <col min="264" max="264" width="8.21875" style="19" customWidth="1"/>
    <col min="265" max="265" width="5.33203125" style="19" customWidth="1"/>
    <col min="266" max="266" width="14.21875" style="19" customWidth="1"/>
    <col min="267" max="267" width="1.77734375" style="19" customWidth="1"/>
    <col min="268" max="268" width="0" style="19" hidden="1" customWidth="1"/>
    <col min="269" max="269" width="0.77734375" style="19" customWidth="1"/>
    <col min="270" max="512" width="8.109375" style="19"/>
    <col min="513" max="513" width="5.33203125" style="19" customWidth="1"/>
    <col min="514" max="514" width="4.109375" style="19" customWidth="1"/>
    <col min="515" max="515" width="14.6640625" style="19" customWidth="1"/>
    <col min="516" max="516" width="2.6640625" style="19" customWidth="1"/>
    <col min="517" max="517" width="19.88671875" style="19" customWidth="1"/>
    <col min="518" max="518" width="3.6640625" style="19" customWidth="1"/>
    <col min="519" max="519" width="3" style="19" customWidth="1"/>
    <col min="520" max="520" width="8.21875" style="19" customWidth="1"/>
    <col min="521" max="521" width="5.33203125" style="19" customWidth="1"/>
    <col min="522" max="522" width="14.21875" style="19" customWidth="1"/>
    <col min="523" max="523" width="1.77734375" style="19" customWidth="1"/>
    <col min="524" max="524" width="0" style="19" hidden="1" customWidth="1"/>
    <col min="525" max="525" width="0.77734375" style="19" customWidth="1"/>
    <col min="526" max="768" width="8.109375" style="19"/>
    <col min="769" max="769" width="5.33203125" style="19" customWidth="1"/>
    <col min="770" max="770" width="4.109375" style="19" customWidth="1"/>
    <col min="771" max="771" width="14.6640625" style="19" customWidth="1"/>
    <col min="772" max="772" width="2.6640625" style="19" customWidth="1"/>
    <col min="773" max="773" width="19.88671875" style="19" customWidth="1"/>
    <col min="774" max="774" width="3.6640625" style="19" customWidth="1"/>
    <col min="775" max="775" width="3" style="19" customWidth="1"/>
    <col min="776" max="776" width="8.21875" style="19" customWidth="1"/>
    <col min="777" max="777" width="5.33203125" style="19" customWidth="1"/>
    <col min="778" max="778" width="14.21875" style="19" customWidth="1"/>
    <col min="779" max="779" width="1.77734375" style="19" customWidth="1"/>
    <col min="780" max="780" width="0" style="19" hidden="1" customWidth="1"/>
    <col min="781" max="781" width="0.77734375" style="19" customWidth="1"/>
    <col min="782" max="1024" width="8.109375" style="19"/>
    <col min="1025" max="1025" width="5.33203125" style="19" customWidth="1"/>
    <col min="1026" max="1026" width="4.109375" style="19" customWidth="1"/>
    <col min="1027" max="1027" width="14.6640625" style="19" customWidth="1"/>
    <col min="1028" max="1028" width="2.6640625" style="19" customWidth="1"/>
    <col min="1029" max="1029" width="19.88671875" style="19" customWidth="1"/>
    <col min="1030" max="1030" width="3.6640625" style="19" customWidth="1"/>
    <col min="1031" max="1031" width="3" style="19" customWidth="1"/>
    <col min="1032" max="1032" width="8.21875" style="19" customWidth="1"/>
    <col min="1033" max="1033" width="5.33203125" style="19" customWidth="1"/>
    <col min="1034" max="1034" width="14.21875" style="19" customWidth="1"/>
    <col min="1035" max="1035" width="1.77734375" style="19" customWidth="1"/>
    <col min="1036" max="1036" width="0" style="19" hidden="1" customWidth="1"/>
    <col min="1037" max="1037" width="0.77734375" style="19" customWidth="1"/>
    <col min="1038" max="1280" width="8.109375" style="19"/>
    <col min="1281" max="1281" width="5.33203125" style="19" customWidth="1"/>
    <col min="1282" max="1282" width="4.109375" style="19" customWidth="1"/>
    <col min="1283" max="1283" width="14.6640625" style="19" customWidth="1"/>
    <col min="1284" max="1284" width="2.6640625" style="19" customWidth="1"/>
    <col min="1285" max="1285" width="19.88671875" style="19" customWidth="1"/>
    <col min="1286" max="1286" width="3.6640625" style="19" customWidth="1"/>
    <col min="1287" max="1287" width="3" style="19" customWidth="1"/>
    <col min="1288" max="1288" width="8.21875" style="19" customWidth="1"/>
    <col min="1289" max="1289" width="5.33203125" style="19" customWidth="1"/>
    <col min="1290" max="1290" width="14.21875" style="19" customWidth="1"/>
    <col min="1291" max="1291" width="1.77734375" style="19" customWidth="1"/>
    <col min="1292" max="1292" width="0" style="19" hidden="1" customWidth="1"/>
    <col min="1293" max="1293" width="0.77734375" style="19" customWidth="1"/>
    <col min="1294" max="1536" width="8.109375" style="19"/>
    <col min="1537" max="1537" width="5.33203125" style="19" customWidth="1"/>
    <col min="1538" max="1538" width="4.109375" style="19" customWidth="1"/>
    <col min="1539" max="1539" width="14.6640625" style="19" customWidth="1"/>
    <col min="1540" max="1540" width="2.6640625" style="19" customWidth="1"/>
    <col min="1541" max="1541" width="19.88671875" style="19" customWidth="1"/>
    <col min="1542" max="1542" width="3.6640625" style="19" customWidth="1"/>
    <col min="1543" max="1543" width="3" style="19" customWidth="1"/>
    <col min="1544" max="1544" width="8.21875" style="19" customWidth="1"/>
    <col min="1545" max="1545" width="5.33203125" style="19" customWidth="1"/>
    <col min="1546" max="1546" width="14.21875" style="19" customWidth="1"/>
    <col min="1547" max="1547" width="1.77734375" style="19" customWidth="1"/>
    <col min="1548" max="1548" width="0" style="19" hidden="1" customWidth="1"/>
    <col min="1549" max="1549" width="0.77734375" style="19" customWidth="1"/>
    <col min="1550" max="1792" width="8.109375" style="19"/>
    <col min="1793" max="1793" width="5.33203125" style="19" customWidth="1"/>
    <col min="1794" max="1794" width="4.109375" style="19" customWidth="1"/>
    <col min="1795" max="1795" width="14.6640625" style="19" customWidth="1"/>
    <col min="1796" max="1796" width="2.6640625" style="19" customWidth="1"/>
    <col min="1797" max="1797" width="19.88671875" style="19" customWidth="1"/>
    <col min="1798" max="1798" width="3.6640625" style="19" customWidth="1"/>
    <col min="1799" max="1799" width="3" style="19" customWidth="1"/>
    <col min="1800" max="1800" width="8.21875" style="19" customWidth="1"/>
    <col min="1801" max="1801" width="5.33203125" style="19" customWidth="1"/>
    <col min="1802" max="1802" width="14.21875" style="19" customWidth="1"/>
    <col min="1803" max="1803" width="1.77734375" style="19" customWidth="1"/>
    <col min="1804" max="1804" width="0" style="19" hidden="1" customWidth="1"/>
    <col min="1805" max="1805" width="0.77734375" style="19" customWidth="1"/>
    <col min="1806" max="2048" width="8.109375" style="19"/>
    <col min="2049" max="2049" width="5.33203125" style="19" customWidth="1"/>
    <col min="2050" max="2050" width="4.109375" style="19" customWidth="1"/>
    <col min="2051" max="2051" width="14.6640625" style="19" customWidth="1"/>
    <col min="2052" max="2052" width="2.6640625" style="19" customWidth="1"/>
    <col min="2053" max="2053" width="19.88671875" style="19" customWidth="1"/>
    <col min="2054" max="2054" width="3.6640625" style="19" customWidth="1"/>
    <col min="2055" max="2055" width="3" style="19" customWidth="1"/>
    <col min="2056" max="2056" width="8.21875" style="19" customWidth="1"/>
    <col min="2057" max="2057" width="5.33203125" style="19" customWidth="1"/>
    <col min="2058" max="2058" width="14.21875" style="19" customWidth="1"/>
    <col min="2059" max="2059" width="1.77734375" style="19" customWidth="1"/>
    <col min="2060" max="2060" width="0" style="19" hidden="1" customWidth="1"/>
    <col min="2061" max="2061" width="0.77734375" style="19" customWidth="1"/>
    <col min="2062" max="2304" width="8.109375" style="19"/>
    <col min="2305" max="2305" width="5.33203125" style="19" customWidth="1"/>
    <col min="2306" max="2306" width="4.109375" style="19" customWidth="1"/>
    <col min="2307" max="2307" width="14.6640625" style="19" customWidth="1"/>
    <col min="2308" max="2308" width="2.6640625" style="19" customWidth="1"/>
    <col min="2309" max="2309" width="19.88671875" style="19" customWidth="1"/>
    <col min="2310" max="2310" width="3.6640625" style="19" customWidth="1"/>
    <col min="2311" max="2311" width="3" style="19" customWidth="1"/>
    <col min="2312" max="2312" width="8.21875" style="19" customWidth="1"/>
    <col min="2313" max="2313" width="5.33203125" style="19" customWidth="1"/>
    <col min="2314" max="2314" width="14.21875" style="19" customWidth="1"/>
    <col min="2315" max="2315" width="1.77734375" style="19" customWidth="1"/>
    <col min="2316" max="2316" width="0" style="19" hidden="1" customWidth="1"/>
    <col min="2317" max="2317" width="0.77734375" style="19" customWidth="1"/>
    <col min="2318" max="2560" width="8.109375" style="19"/>
    <col min="2561" max="2561" width="5.33203125" style="19" customWidth="1"/>
    <col min="2562" max="2562" width="4.109375" style="19" customWidth="1"/>
    <col min="2563" max="2563" width="14.6640625" style="19" customWidth="1"/>
    <col min="2564" max="2564" width="2.6640625" style="19" customWidth="1"/>
    <col min="2565" max="2565" width="19.88671875" style="19" customWidth="1"/>
    <col min="2566" max="2566" width="3.6640625" style="19" customWidth="1"/>
    <col min="2567" max="2567" width="3" style="19" customWidth="1"/>
    <col min="2568" max="2568" width="8.21875" style="19" customWidth="1"/>
    <col min="2569" max="2569" width="5.33203125" style="19" customWidth="1"/>
    <col min="2570" max="2570" width="14.21875" style="19" customWidth="1"/>
    <col min="2571" max="2571" width="1.77734375" style="19" customWidth="1"/>
    <col min="2572" max="2572" width="0" style="19" hidden="1" customWidth="1"/>
    <col min="2573" max="2573" width="0.77734375" style="19" customWidth="1"/>
    <col min="2574" max="2816" width="8.109375" style="19"/>
    <col min="2817" max="2817" width="5.33203125" style="19" customWidth="1"/>
    <col min="2818" max="2818" width="4.109375" style="19" customWidth="1"/>
    <col min="2819" max="2819" width="14.6640625" style="19" customWidth="1"/>
    <col min="2820" max="2820" width="2.6640625" style="19" customWidth="1"/>
    <col min="2821" max="2821" width="19.88671875" style="19" customWidth="1"/>
    <col min="2822" max="2822" width="3.6640625" style="19" customWidth="1"/>
    <col min="2823" max="2823" width="3" style="19" customWidth="1"/>
    <col min="2824" max="2824" width="8.21875" style="19" customWidth="1"/>
    <col min="2825" max="2825" width="5.33203125" style="19" customWidth="1"/>
    <col min="2826" max="2826" width="14.21875" style="19" customWidth="1"/>
    <col min="2827" max="2827" width="1.77734375" style="19" customWidth="1"/>
    <col min="2828" max="2828" width="0" style="19" hidden="1" customWidth="1"/>
    <col min="2829" max="2829" width="0.77734375" style="19" customWidth="1"/>
    <col min="2830" max="3072" width="8.109375" style="19"/>
    <col min="3073" max="3073" width="5.33203125" style="19" customWidth="1"/>
    <col min="3074" max="3074" width="4.109375" style="19" customWidth="1"/>
    <col min="3075" max="3075" width="14.6640625" style="19" customWidth="1"/>
    <col min="3076" max="3076" width="2.6640625" style="19" customWidth="1"/>
    <col min="3077" max="3077" width="19.88671875" style="19" customWidth="1"/>
    <col min="3078" max="3078" width="3.6640625" style="19" customWidth="1"/>
    <col min="3079" max="3079" width="3" style="19" customWidth="1"/>
    <col min="3080" max="3080" width="8.21875" style="19" customWidth="1"/>
    <col min="3081" max="3081" width="5.33203125" style="19" customWidth="1"/>
    <col min="3082" max="3082" width="14.21875" style="19" customWidth="1"/>
    <col min="3083" max="3083" width="1.77734375" style="19" customWidth="1"/>
    <col min="3084" max="3084" width="0" style="19" hidden="1" customWidth="1"/>
    <col min="3085" max="3085" width="0.77734375" style="19" customWidth="1"/>
    <col min="3086" max="3328" width="8.109375" style="19"/>
    <col min="3329" max="3329" width="5.33203125" style="19" customWidth="1"/>
    <col min="3330" max="3330" width="4.109375" style="19" customWidth="1"/>
    <col min="3331" max="3331" width="14.6640625" style="19" customWidth="1"/>
    <col min="3332" max="3332" width="2.6640625" style="19" customWidth="1"/>
    <col min="3333" max="3333" width="19.88671875" style="19" customWidth="1"/>
    <col min="3334" max="3334" width="3.6640625" style="19" customWidth="1"/>
    <col min="3335" max="3335" width="3" style="19" customWidth="1"/>
    <col min="3336" max="3336" width="8.21875" style="19" customWidth="1"/>
    <col min="3337" max="3337" width="5.33203125" style="19" customWidth="1"/>
    <col min="3338" max="3338" width="14.21875" style="19" customWidth="1"/>
    <col min="3339" max="3339" width="1.77734375" style="19" customWidth="1"/>
    <col min="3340" max="3340" width="0" style="19" hidden="1" customWidth="1"/>
    <col min="3341" max="3341" width="0.77734375" style="19" customWidth="1"/>
    <col min="3342" max="3584" width="8.109375" style="19"/>
    <col min="3585" max="3585" width="5.33203125" style="19" customWidth="1"/>
    <col min="3586" max="3586" width="4.109375" style="19" customWidth="1"/>
    <col min="3587" max="3587" width="14.6640625" style="19" customWidth="1"/>
    <col min="3588" max="3588" width="2.6640625" style="19" customWidth="1"/>
    <col min="3589" max="3589" width="19.88671875" style="19" customWidth="1"/>
    <col min="3590" max="3590" width="3.6640625" style="19" customWidth="1"/>
    <col min="3591" max="3591" width="3" style="19" customWidth="1"/>
    <col min="3592" max="3592" width="8.21875" style="19" customWidth="1"/>
    <col min="3593" max="3593" width="5.33203125" style="19" customWidth="1"/>
    <col min="3594" max="3594" width="14.21875" style="19" customWidth="1"/>
    <col min="3595" max="3595" width="1.77734375" style="19" customWidth="1"/>
    <col min="3596" max="3596" width="0" style="19" hidden="1" customWidth="1"/>
    <col min="3597" max="3597" width="0.77734375" style="19" customWidth="1"/>
    <col min="3598" max="3840" width="8.109375" style="19"/>
    <col min="3841" max="3841" width="5.33203125" style="19" customWidth="1"/>
    <col min="3842" max="3842" width="4.109375" style="19" customWidth="1"/>
    <col min="3843" max="3843" width="14.6640625" style="19" customWidth="1"/>
    <col min="3844" max="3844" width="2.6640625" style="19" customWidth="1"/>
    <col min="3845" max="3845" width="19.88671875" style="19" customWidth="1"/>
    <col min="3846" max="3846" width="3.6640625" style="19" customWidth="1"/>
    <col min="3847" max="3847" width="3" style="19" customWidth="1"/>
    <col min="3848" max="3848" width="8.21875" style="19" customWidth="1"/>
    <col min="3849" max="3849" width="5.33203125" style="19" customWidth="1"/>
    <col min="3850" max="3850" width="14.21875" style="19" customWidth="1"/>
    <col min="3851" max="3851" width="1.77734375" style="19" customWidth="1"/>
    <col min="3852" max="3852" width="0" style="19" hidden="1" customWidth="1"/>
    <col min="3853" max="3853" width="0.77734375" style="19" customWidth="1"/>
    <col min="3854" max="4096" width="8.109375" style="19"/>
    <col min="4097" max="4097" width="5.33203125" style="19" customWidth="1"/>
    <col min="4098" max="4098" width="4.109375" style="19" customWidth="1"/>
    <col min="4099" max="4099" width="14.6640625" style="19" customWidth="1"/>
    <col min="4100" max="4100" width="2.6640625" style="19" customWidth="1"/>
    <col min="4101" max="4101" width="19.88671875" style="19" customWidth="1"/>
    <col min="4102" max="4102" width="3.6640625" style="19" customWidth="1"/>
    <col min="4103" max="4103" width="3" style="19" customWidth="1"/>
    <col min="4104" max="4104" width="8.21875" style="19" customWidth="1"/>
    <col min="4105" max="4105" width="5.33203125" style="19" customWidth="1"/>
    <col min="4106" max="4106" width="14.21875" style="19" customWidth="1"/>
    <col min="4107" max="4107" width="1.77734375" style="19" customWidth="1"/>
    <col min="4108" max="4108" width="0" style="19" hidden="1" customWidth="1"/>
    <col min="4109" max="4109" width="0.77734375" style="19" customWidth="1"/>
    <col min="4110" max="4352" width="8.109375" style="19"/>
    <col min="4353" max="4353" width="5.33203125" style="19" customWidth="1"/>
    <col min="4354" max="4354" width="4.109375" style="19" customWidth="1"/>
    <col min="4355" max="4355" width="14.6640625" style="19" customWidth="1"/>
    <col min="4356" max="4356" width="2.6640625" style="19" customWidth="1"/>
    <col min="4357" max="4357" width="19.88671875" style="19" customWidth="1"/>
    <col min="4358" max="4358" width="3.6640625" style="19" customWidth="1"/>
    <col min="4359" max="4359" width="3" style="19" customWidth="1"/>
    <col min="4360" max="4360" width="8.21875" style="19" customWidth="1"/>
    <col min="4361" max="4361" width="5.33203125" style="19" customWidth="1"/>
    <col min="4362" max="4362" width="14.21875" style="19" customWidth="1"/>
    <col min="4363" max="4363" width="1.77734375" style="19" customWidth="1"/>
    <col min="4364" max="4364" width="0" style="19" hidden="1" customWidth="1"/>
    <col min="4365" max="4365" width="0.77734375" style="19" customWidth="1"/>
    <col min="4366" max="4608" width="8.109375" style="19"/>
    <col min="4609" max="4609" width="5.33203125" style="19" customWidth="1"/>
    <col min="4610" max="4610" width="4.109375" style="19" customWidth="1"/>
    <col min="4611" max="4611" width="14.6640625" style="19" customWidth="1"/>
    <col min="4612" max="4612" width="2.6640625" style="19" customWidth="1"/>
    <col min="4613" max="4613" width="19.88671875" style="19" customWidth="1"/>
    <col min="4614" max="4614" width="3.6640625" style="19" customWidth="1"/>
    <col min="4615" max="4615" width="3" style="19" customWidth="1"/>
    <col min="4616" max="4616" width="8.21875" style="19" customWidth="1"/>
    <col min="4617" max="4617" width="5.33203125" style="19" customWidth="1"/>
    <col min="4618" max="4618" width="14.21875" style="19" customWidth="1"/>
    <col min="4619" max="4619" width="1.77734375" style="19" customWidth="1"/>
    <col min="4620" max="4620" width="0" style="19" hidden="1" customWidth="1"/>
    <col min="4621" max="4621" width="0.77734375" style="19" customWidth="1"/>
    <col min="4622" max="4864" width="8.109375" style="19"/>
    <col min="4865" max="4865" width="5.33203125" style="19" customWidth="1"/>
    <col min="4866" max="4866" width="4.109375" style="19" customWidth="1"/>
    <col min="4867" max="4867" width="14.6640625" style="19" customWidth="1"/>
    <col min="4868" max="4868" width="2.6640625" style="19" customWidth="1"/>
    <col min="4869" max="4869" width="19.88671875" style="19" customWidth="1"/>
    <col min="4870" max="4870" width="3.6640625" style="19" customWidth="1"/>
    <col min="4871" max="4871" width="3" style="19" customWidth="1"/>
    <col min="4872" max="4872" width="8.21875" style="19" customWidth="1"/>
    <col min="4873" max="4873" width="5.33203125" style="19" customWidth="1"/>
    <col min="4874" max="4874" width="14.21875" style="19" customWidth="1"/>
    <col min="4875" max="4875" width="1.77734375" style="19" customWidth="1"/>
    <col min="4876" max="4876" width="0" style="19" hidden="1" customWidth="1"/>
    <col min="4877" max="4877" width="0.77734375" style="19" customWidth="1"/>
    <col min="4878" max="5120" width="8.109375" style="19"/>
    <col min="5121" max="5121" width="5.33203125" style="19" customWidth="1"/>
    <col min="5122" max="5122" width="4.109375" style="19" customWidth="1"/>
    <col min="5123" max="5123" width="14.6640625" style="19" customWidth="1"/>
    <col min="5124" max="5124" width="2.6640625" style="19" customWidth="1"/>
    <col min="5125" max="5125" width="19.88671875" style="19" customWidth="1"/>
    <col min="5126" max="5126" width="3.6640625" style="19" customWidth="1"/>
    <col min="5127" max="5127" width="3" style="19" customWidth="1"/>
    <col min="5128" max="5128" width="8.21875" style="19" customWidth="1"/>
    <col min="5129" max="5129" width="5.33203125" style="19" customWidth="1"/>
    <col min="5130" max="5130" width="14.21875" style="19" customWidth="1"/>
    <col min="5131" max="5131" width="1.77734375" style="19" customWidth="1"/>
    <col min="5132" max="5132" width="0" style="19" hidden="1" customWidth="1"/>
    <col min="5133" max="5133" width="0.77734375" style="19" customWidth="1"/>
    <col min="5134" max="5376" width="8.109375" style="19"/>
    <col min="5377" max="5377" width="5.33203125" style="19" customWidth="1"/>
    <col min="5378" max="5378" width="4.109375" style="19" customWidth="1"/>
    <col min="5379" max="5379" width="14.6640625" style="19" customWidth="1"/>
    <col min="5380" max="5380" width="2.6640625" style="19" customWidth="1"/>
    <col min="5381" max="5381" width="19.88671875" style="19" customWidth="1"/>
    <col min="5382" max="5382" width="3.6640625" style="19" customWidth="1"/>
    <col min="5383" max="5383" width="3" style="19" customWidth="1"/>
    <col min="5384" max="5384" width="8.21875" style="19" customWidth="1"/>
    <col min="5385" max="5385" width="5.33203125" style="19" customWidth="1"/>
    <col min="5386" max="5386" width="14.21875" style="19" customWidth="1"/>
    <col min="5387" max="5387" width="1.77734375" style="19" customWidth="1"/>
    <col min="5388" max="5388" width="0" style="19" hidden="1" customWidth="1"/>
    <col min="5389" max="5389" width="0.77734375" style="19" customWidth="1"/>
    <col min="5390" max="5632" width="8.109375" style="19"/>
    <col min="5633" max="5633" width="5.33203125" style="19" customWidth="1"/>
    <col min="5634" max="5634" width="4.109375" style="19" customWidth="1"/>
    <col min="5635" max="5635" width="14.6640625" style="19" customWidth="1"/>
    <col min="5636" max="5636" width="2.6640625" style="19" customWidth="1"/>
    <col min="5637" max="5637" width="19.88671875" style="19" customWidth="1"/>
    <col min="5638" max="5638" width="3.6640625" style="19" customWidth="1"/>
    <col min="5639" max="5639" width="3" style="19" customWidth="1"/>
    <col min="5640" max="5640" width="8.21875" style="19" customWidth="1"/>
    <col min="5641" max="5641" width="5.33203125" style="19" customWidth="1"/>
    <col min="5642" max="5642" width="14.21875" style="19" customWidth="1"/>
    <col min="5643" max="5643" width="1.77734375" style="19" customWidth="1"/>
    <col min="5644" max="5644" width="0" style="19" hidden="1" customWidth="1"/>
    <col min="5645" max="5645" width="0.77734375" style="19" customWidth="1"/>
    <col min="5646" max="5888" width="8.109375" style="19"/>
    <col min="5889" max="5889" width="5.33203125" style="19" customWidth="1"/>
    <col min="5890" max="5890" width="4.109375" style="19" customWidth="1"/>
    <col min="5891" max="5891" width="14.6640625" style="19" customWidth="1"/>
    <col min="5892" max="5892" width="2.6640625" style="19" customWidth="1"/>
    <col min="5893" max="5893" width="19.88671875" style="19" customWidth="1"/>
    <col min="5894" max="5894" width="3.6640625" style="19" customWidth="1"/>
    <col min="5895" max="5895" width="3" style="19" customWidth="1"/>
    <col min="5896" max="5896" width="8.21875" style="19" customWidth="1"/>
    <col min="5897" max="5897" width="5.33203125" style="19" customWidth="1"/>
    <col min="5898" max="5898" width="14.21875" style="19" customWidth="1"/>
    <col min="5899" max="5899" width="1.77734375" style="19" customWidth="1"/>
    <col min="5900" max="5900" width="0" style="19" hidden="1" customWidth="1"/>
    <col min="5901" max="5901" width="0.77734375" style="19" customWidth="1"/>
    <col min="5902" max="6144" width="8.109375" style="19"/>
    <col min="6145" max="6145" width="5.33203125" style="19" customWidth="1"/>
    <col min="6146" max="6146" width="4.109375" style="19" customWidth="1"/>
    <col min="6147" max="6147" width="14.6640625" style="19" customWidth="1"/>
    <col min="6148" max="6148" width="2.6640625" style="19" customWidth="1"/>
    <col min="6149" max="6149" width="19.88671875" style="19" customWidth="1"/>
    <col min="6150" max="6150" width="3.6640625" style="19" customWidth="1"/>
    <col min="6151" max="6151" width="3" style="19" customWidth="1"/>
    <col min="6152" max="6152" width="8.21875" style="19" customWidth="1"/>
    <col min="6153" max="6153" width="5.33203125" style="19" customWidth="1"/>
    <col min="6154" max="6154" width="14.21875" style="19" customWidth="1"/>
    <col min="6155" max="6155" width="1.77734375" style="19" customWidth="1"/>
    <col min="6156" max="6156" width="0" style="19" hidden="1" customWidth="1"/>
    <col min="6157" max="6157" width="0.77734375" style="19" customWidth="1"/>
    <col min="6158" max="6400" width="8.109375" style="19"/>
    <col min="6401" max="6401" width="5.33203125" style="19" customWidth="1"/>
    <col min="6402" max="6402" width="4.109375" style="19" customWidth="1"/>
    <col min="6403" max="6403" width="14.6640625" style="19" customWidth="1"/>
    <col min="6404" max="6404" width="2.6640625" style="19" customWidth="1"/>
    <col min="6405" max="6405" width="19.88671875" style="19" customWidth="1"/>
    <col min="6406" max="6406" width="3.6640625" style="19" customWidth="1"/>
    <col min="6407" max="6407" width="3" style="19" customWidth="1"/>
    <col min="6408" max="6408" width="8.21875" style="19" customWidth="1"/>
    <col min="6409" max="6409" width="5.33203125" style="19" customWidth="1"/>
    <col min="6410" max="6410" width="14.21875" style="19" customWidth="1"/>
    <col min="6411" max="6411" width="1.77734375" style="19" customWidth="1"/>
    <col min="6412" max="6412" width="0" style="19" hidden="1" customWidth="1"/>
    <col min="6413" max="6413" width="0.77734375" style="19" customWidth="1"/>
    <col min="6414" max="6656" width="8.109375" style="19"/>
    <col min="6657" max="6657" width="5.33203125" style="19" customWidth="1"/>
    <col min="6658" max="6658" width="4.109375" style="19" customWidth="1"/>
    <col min="6659" max="6659" width="14.6640625" style="19" customWidth="1"/>
    <col min="6660" max="6660" width="2.6640625" style="19" customWidth="1"/>
    <col min="6661" max="6661" width="19.88671875" style="19" customWidth="1"/>
    <col min="6662" max="6662" width="3.6640625" style="19" customWidth="1"/>
    <col min="6663" max="6663" width="3" style="19" customWidth="1"/>
    <col min="6664" max="6664" width="8.21875" style="19" customWidth="1"/>
    <col min="6665" max="6665" width="5.33203125" style="19" customWidth="1"/>
    <col min="6666" max="6666" width="14.21875" style="19" customWidth="1"/>
    <col min="6667" max="6667" width="1.77734375" style="19" customWidth="1"/>
    <col min="6668" max="6668" width="0" style="19" hidden="1" customWidth="1"/>
    <col min="6669" max="6669" width="0.77734375" style="19" customWidth="1"/>
    <col min="6670" max="6912" width="8.109375" style="19"/>
    <col min="6913" max="6913" width="5.33203125" style="19" customWidth="1"/>
    <col min="6914" max="6914" width="4.109375" style="19" customWidth="1"/>
    <col min="6915" max="6915" width="14.6640625" style="19" customWidth="1"/>
    <col min="6916" max="6916" width="2.6640625" style="19" customWidth="1"/>
    <col min="6917" max="6917" width="19.88671875" style="19" customWidth="1"/>
    <col min="6918" max="6918" width="3.6640625" style="19" customWidth="1"/>
    <col min="6919" max="6919" width="3" style="19" customWidth="1"/>
    <col min="6920" max="6920" width="8.21875" style="19" customWidth="1"/>
    <col min="6921" max="6921" width="5.33203125" style="19" customWidth="1"/>
    <col min="6922" max="6922" width="14.21875" style="19" customWidth="1"/>
    <col min="6923" max="6923" width="1.77734375" style="19" customWidth="1"/>
    <col min="6924" max="6924" width="0" style="19" hidden="1" customWidth="1"/>
    <col min="6925" max="6925" width="0.77734375" style="19" customWidth="1"/>
    <col min="6926" max="7168" width="8.109375" style="19"/>
    <col min="7169" max="7169" width="5.33203125" style="19" customWidth="1"/>
    <col min="7170" max="7170" width="4.109375" style="19" customWidth="1"/>
    <col min="7171" max="7171" width="14.6640625" style="19" customWidth="1"/>
    <col min="7172" max="7172" width="2.6640625" style="19" customWidth="1"/>
    <col min="7173" max="7173" width="19.88671875" style="19" customWidth="1"/>
    <col min="7174" max="7174" width="3.6640625" style="19" customWidth="1"/>
    <col min="7175" max="7175" width="3" style="19" customWidth="1"/>
    <col min="7176" max="7176" width="8.21875" style="19" customWidth="1"/>
    <col min="7177" max="7177" width="5.33203125" style="19" customWidth="1"/>
    <col min="7178" max="7178" width="14.21875" style="19" customWidth="1"/>
    <col min="7179" max="7179" width="1.77734375" style="19" customWidth="1"/>
    <col min="7180" max="7180" width="0" style="19" hidden="1" customWidth="1"/>
    <col min="7181" max="7181" width="0.77734375" style="19" customWidth="1"/>
    <col min="7182" max="7424" width="8.109375" style="19"/>
    <col min="7425" max="7425" width="5.33203125" style="19" customWidth="1"/>
    <col min="7426" max="7426" width="4.109375" style="19" customWidth="1"/>
    <col min="7427" max="7427" width="14.6640625" style="19" customWidth="1"/>
    <col min="7428" max="7428" width="2.6640625" style="19" customWidth="1"/>
    <col min="7429" max="7429" width="19.88671875" style="19" customWidth="1"/>
    <col min="7430" max="7430" width="3.6640625" style="19" customWidth="1"/>
    <col min="7431" max="7431" width="3" style="19" customWidth="1"/>
    <col min="7432" max="7432" width="8.21875" style="19" customWidth="1"/>
    <col min="7433" max="7433" width="5.33203125" style="19" customWidth="1"/>
    <col min="7434" max="7434" width="14.21875" style="19" customWidth="1"/>
    <col min="7435" max="7435" width="1.77734375" style="19" customWidth="1"/>
    <col min="7436" max="7436" width="0" style="19" hidden="1" customWidth="1"/>
    <col min="7437" max="7437" width="0.77734375" style="19" customWidth="1"/>
    <col min="7438" max="7680" width="8.109375" style="19"/>
    <col min="7681" max="7681" width="5.33203125" style="19" customWidth="1"/>
    <col min="7682" max="7682" width="4.109375" style="19" customWidth="1"/>
    <col min="7683" max="7683" width="14.6640625" style="19" customWidth="1"/>
    <col min="7684" max="7684" width="2.6640625" style="19" customWidth="1"/>
    <col min="7685" max="7685" width="19.88671875" style="19" customWidth="1"/>
    <col min="7686" max="7686" width="3.6640625" style="19" customWidth="1"/>
    <col min="7687" max="7687" width="3" style="19" customWidth="1"/>
    <col min="7688" max="7688" width="8.21875" style="19" customWidth="1"/>
    <col min="7689" max="7689" width="5.33203125" style="19" customWidth="1"/>
    <col min="7690" max="7690" width="14.21875" style="19" customWidth="1"/>
    <col min="7691" max="7691" width="1.77734375" style="19" customWidth="1"/>
    <col min="7692" max="7692" width="0" style="19" hidden="1" customWidth="1"/>
    <col min="7693" max="7693" width="0.77734375" style="19" customWidth="1"/>
    <col min="7694" max="7936" width="8.109375" style="19"/>
    <col min="7937" max="7937" width="5.33203125" style="19" customWidth="1"/>
    <col min="7938" max="7938" width="4.109375" style="19" customWidth="1"/>
    <col min="7939" max="7939" width="14.6640625" style="19" customWidth="1"/>
    <col min="7940" max="7940" width="2.6640625" style="19" customWidth="1"/>
    <col min="7941" max="7941" width="19.88671875" style="19" customWidth="1"/>
    <col min="7942" max="7942" width="3.6640625" style="19" customWidth="1"/>
    <col min="7943" max="7943" width="3" style="19" customWidth="1"/>
    <col min="7944" max="7944" width="8.21875" style="19" customWidth="1"/>
    <col min="7945" max="7945" width="5.33203125" style="19" customWidth="1"/>
    <col min="7946" max="7946" width="14.21875" style="19" customWidth="1"/>
    <col min="7947" max="7947" width="1.77734375" style="19" customWidth="1"/>
    <col min="7948" max="7948" width="0" style="19" hidden="1" customWidth="1"/>
    <col min="7949" max="7949" width="0.77734375" style="19" customWidth="1"/>
    <col min="7950" max="8192" width="8.109375" style="19"/>
    <col min="8193" max="8193" width="5.33203125" style="19" customWidth="1"/>
    <col min="8194" max="8194" width="4.109375" style="19" customWidth="1"/>
    <col min="8195" max="8195" width="14.6640625" style="19" customWidth="1"/>
    <col min="8196" max="8196" width="2.6640625" style="19" customWidth="1"/>
    <col min="8197" max="8197" width="19.88671875" style="19" customWidth="1"/>
    <col min="8198" max="8198" width="3.6640625" style="19" customWidth="1"/>
    <col min="8199" max="8199" width="3" style="19" customWidth="1"/>
    <col min="8200" max="8200" width="8.21875" style="19" customWidth="1"/>
    <col min="8201" max="8201" width="5.33203125" style="19" customWidth="1"/>
    <col min="8202" max="8202" width="14.21875" style="19" customWidth="1"/>
    <col min="8203" max="8203" width="1.77734375" style="19" customWidth="1"/>
    <col min="8204" max="8204" width="0" style="19" hidden="1" customWidth="1"/>
    <col min="8205" max="8205" width="0.77734375" style="19" customWidth="1"/>
    <col min="8206" max="8448" width="8.109375" style="19"/>
    <col min="8449" max="8449" width="5.33203125" style="19" customWidth="1"/>
    <col min="8450" max="8450" width="4.109375" style="19" customWidth="1"/>
    <col min="8451" max="8451" width="14.6640625" style="19" customWidth="1"/>
    <col min="8452" max="8452" width="2.6640625" style="19" customWidth="1"/>
    <col min="8453" max="8453" width="19.88671875" style="19" customWidth="1"/>
    <col min="8454" max="8454" width="3.6640625" style="19" customWidth="1"/>
    <col min="8455" max="8455" width="3" style="19" customWidth="1"/>
    <col min="8456" max="8456" width="8.21875" style="19" customWidth="1"/>
    <col min="8457" max="8457" width="5.33203125" style="19" customWidth="1"/>
    <col min="8458" max="8458" width="14.21875" style="19" customWidth="1"/>
    <col min="8459" max="8459" width="1.77734375" style="19" customWidth="1"/>
    <col min="8460" max="8460" width="0" style="19" hidden="1" customWidth="1"/>
    <col min="8461" max="8461" width="0.77734375" style="19" customWidth="1"/>
    <col min="8462" max="8704" width="8.109375" style="19"/>
    <col min="8705" max="8705" width="5.33203125" style="19" customWidth="1"/>
    <col min="8706" max="8706" width="4.109375" style="19" customWidth="1"/>
    <col min="8707" max="8707" width="14.6640625" style="19" customWidth="1"/>
    <col min="8708" max="8708" width="2.6640625" style="19" customWidth="1"/>
    <col min="8709" max="8709" width="19.88671875" style="19" customWidth="1"/>
    <col min="8710" max="8710" width="3.6640625" style="19" customWidth="1"/>
    <col min="8711" max="8711" width="3" style="19" customWidth="1"/>
    <col min="8712" max="8712" width="8.21875" style="19" customWidth="1"/>
    <col min="8713" max="8713" width="5.33203125" style="19" customWidth="1"/>
    <col min="8714" max="8714" width="14.21875" style="19" customWidth="1"/>
    <col min="8715" max="8715" width="1.77734375" style="19" customWidth="1"/>
    <col min="8716" max="8716" width="0" style="19" hidden="1" customWidth="1"/>
    <col min="8717" max="8717" width="0.77734375" style="19" customWidth="1"/>
    <col min="8718" max="8960" width="8.109375" style="19"/>
    <col min="8961" max="8961" width="5.33203125" style="19" customWidth="1"/>
    <col min="8962" max="8962" width="4.109375" style="19" customWidth="1"/>
    <col min="8963" max="8963" width="14.6640625" style="19" customWidth="1"/>
    <col min="8964" max="8964" width="2.6640625" style="19" customWidth="1"/>
    <col min="8965" max="8965" width="19.88671875" style="19" customWidth="1"/>
    <col min="8966" max="8966" width="3.6640625" style="19" customWidth="1"/>
    <col min="8967" max="8967" width="3" style="19" customWidth="1"/>
    <col min="8968" max="8968" width="8.21875" style="19" customWidth="1"/>
    <col min="8969" max="8969" width="5.33203125" style="19" customWidth="1"/>
    <col min="8970" max="8970" width="14.21875" style="19" customWidth="1"/>
    <col min="8971" max="8971" width="1.77734375" style="19" customWidth="1"/>
    <col min="8972" max="8972" width="0" style="19" hidden="1" customWidth="1"/>
    <col min="8973" max="8973" width="0.77734375" style="19" customWidth="1"/>
    <col min="8974" max="9216" width="8.109375" style="19"/>
    <col min="9217" max="9217" width="5.33203125" style="19" customWidth="1"/>
    <col min="9218" max="9218" width="4.109375" style="19" customWidth="1"/>
    <col min="9219" max="9219" width="14.6640625" style="19" customWidth="1"/>
    <col min="9220" max="9220" width="2.6640625" style="19" customWidth="1"/>
    <col min="9221" max="9221" width="19.88671875" style="19" customWidth="1"/>
    <col min="9222" max="9222" width="3.6640625" style="19" customWidth="1"/>
    <col min="9223" max="9223" width="3" style="19" customWidth="1"/>
    <col min="9224" max="9224" width="8.21875" style="19" customWidth="1"/>
    <col min="9225" max="9225" width="5.33203125" style="19" customWidth="1"/>
    <col min="9226" max="9226" width="14.21875" style="19" customWidth="1"/>
    <col min="9227" max="9227" width="1.77734375" style="19" customWidth="1"/>
    <col min="9228" max="9228" width="0" style="19" hidden="1" customWidth="1"/>
    <col min="9229" max="9229" width="0.77734375" style="19" customWidth="1"/>
    <col min="9230" max="9472" width="8.109375" style="19"/>
    <col min="9473" max="9473" width="5.33203125" style="19" customWidth="1"/>
    <col min="9474" max="9474" width="4.109375" style="19" customWidth="1"/>
    <col min="9475" max="9475" width="14.6640625" style="19" customWidth="1"/>
    <col min="9476" max="9476" width="2.6640625" style="19" customWidth="1"/>
    <col min="9477" max="9477" width="19.88671875" style="19" customWidth="1"/>
    <col min="9478" max="9478" width="3.6640625" style="19" customWidth="1"/>
    <col min="9479" max="9479" width="3" style="19" customWidth="1"/>
    <col min="9480" max="9480" width="8.21875" style="19" customWidth="1"/>
    <col min="9481" max="9481" width="5.33203125" style="19" customWidth="1"/>
    <col min="9482" max="9482" width="14.21875" style="19" customWidth="1"/>
    <col min="9483" max="9483" width="1.77734375" style="19" customWidth="1"/>
    <col min="9484" max="9484" width="0" style="19" hidden="1" customWidth="1"/>
    <col min="9485" max="9485" width="0.77734375" style="19" customWidth="1"/>
    <col min="9486" max="9728" width="8.109375" style="19"/>
    <col min="9729" max="9729" width="5.33203125" style="19" customWidth="1"/>
    <col min="9730" max="9730" width="4.109375" style="19" customWidth="1"/>
    <col min="9731" max="9731" width="14.6640625" style="19" customWidth="1"/>
    <col min="9732" max="9732" width="2.6640625" style="19" customWidth="1"/>
    <col min="9733" max="9733" width="19.88671875" style="19" customWidth="1"/>
    <col min="9734" max="9734" width="3.6640625" style="19" customWidth="1"/>
    <col min="9735" max="9735" width="3" style="19" customWidth="1"/>
    <col min="9736" max="9736" width="8.21875" style="19" customWidth="1"/>
    <col min="9737" max="9737" width="5.33203125" style="19" customWidth="1"/>
    <col min="9738" max="9738" width="14.21875" style="19" customWidth="1"/>
    <col min="9739" max="9739" width="1.77734375" style="19" customWidth="1"/>
    <col min="9740" max="9740" width="0" style="19" hidden="1" customWidth="1"/>
    <col min="9741" max="9741" width="0.77734375" style="19" customWidth="1"/>
    <col min="9742" max="9984" width="8.109375" style="19"/>
    <col min="9985" max="9985" width="5.33203125" style="19" customWidth="1"/>
    <col min="9986" max="9986" width="4.109375" style="19" customWidth="1"/>
    <col min="9987" max="9987" width="14.6640625" style="19" customWidth="1"/>
    <col min="9988" max="9988" width="2.6640625" style="19" customWidth="1"/>
    <col min="9989" max="9989" width="19.88671875" style="19" customWidth="1"/>
    <col min="9990" max="9990" width="3.6640625" style="19" customWidth="1"/>
    <col min="9991" max="9991" width="3" style="19" customWidth="1"/>
    <col min="9992" max="9992" width="8.21875" style="19" customWidth="1"/>
    <col min="9993" max="9993" width="5.33203125" style="19" customWidth="1"/>
    <col min="9994" max="9994" width="14.21875" style="19" customWidth="1"/>
    <col min="9995" max="9995" width="1.77734375" style="19" customWidth="1"/>
    <col min="9996" max="9996" width="0" style="19" hidden="1" customWidth="1"/>
    <col min="9997" max="9997" width="0.77734375" style="19" customWidth="1"/>
    <col min="9998" max="10240" width="8.109375" style="19"/>
    <col min="10241" max="10241" width="5.33203125" style="19" customWidth="1"/>
    <col min="10242" max="10242" width="4.109375" style="19" customWidth="1"/>
    <col min="10243" max="10243" width="14.6640625" style="19" customWidth="1"/>
    <col min="10244" max="10244" width="2.6640625" style="19" customWidth="1"/>
    <col min="10245" max="10245" width="19.88671875" style="19" customWidth="1"/>
    <col min="10246" max="10246" width="3.6640625" style="19" customWidth="1"/>
    <col min="10247" max="10247" width="3" style="19" customWidth="1"/>
    <col min="10248" max="10248" width="8.21875" style="19" customWidth="1"/>
    <col min="10249" max="10249" width="5.33203125" style="19" customWidth="1"/>
    <col min="10250" max="10250" width="14.21875" style="19" customWidth="1"/>
    <col min="10251" max="10251" width="1.77734375" style="19" customWidth="1"/>
    <col min="10252" max="10252" width="0" style="19" hidden="1" customWidth="1"/>
    <col min="10253" max="10253" width="0.77734375" style="19" customWidth="1"/>
    <col min="10254" max="10496" width="8.109375" style="19"/>
    <col min="10497" max="10497" width="5.33203125" style="19" customWidth="1"/>
    <col min="10498" max="10498" width="4.109375" style="19" customWidth="1"/>
    <col min="10499" max="10499" width="14.6640625" style="19" customWidth="1"/>
    <col min="10500" max="10500" width="2.6640625" style="19" customWidth="1"/>
    <col min="10501" max="10501" width="19.88671875" style="19" customWidth="1"/>
    <col min="10502" max="10502" width="3.6640625" style="19" customWidth="1"/>
    <col min="10503" max="10503" width="3" style="19" customWidth="1"/>
    <col min="10504" max="10504" width="8.21875" style="19" customWidth="1"/>
    <col min="10505" max="10505" width="5.33203125" style="19" customWidth="1"/>
    <col min="10506" max="10506" width="14.21875" style="19" customWidth="1"/>
    <col min="10507" max="10507" width="1.77734375" style="19" customWidth="1"/>
    <col min="10508" max="10508" width="0" style="19" hidden="1" customWidth="1"/>
    <col min="10509" max="10509" width="0.77734375" style="19" customWidth="1"/>
    <col min="10510" max="10752" width="8.109375" style="19"/>
    <col min="10753" max="10753" width="5.33203125" style="19" customWidth="1"/>
    <col min="10754" max="10754" width="4.109375" style="19" customWidth="1"/>
    <col min="10755" max="10755" width="14.6640625" style="19" customWidth="1"/>
    <col min="10756" max="10756" width="2.6640625" style="19" customWidth="1"/>
    <col min="10757" max="10757" width="19.88671875" style="19" customWidth="1"/>
    <col min="10758" max="10758" width="3.6640625" style="19" customWidth="1"/>
    <col min="10759" max="10759" width="3" style="19" customWidth="1"/>
    <col min="10760" max="10760" width="8.21875" style="19" customWidth="1"/>
    <col min="10761" max="10761" width="5.33203125" style="19" customWidth="1"/>
    <col min="10762" max="10762" width="14.21875" style="19" customWidth="1"/>
    <col min="10763" max="10763" width="1.77734375" style="19" customWidth="1"/>
    <col min="10764" max="10764" width="0" style="19" hidden="1" customWidth="1"/>
    <col min="10765" max="10765" width="0.77734375" style="19" customWidth="1"/>
    <col min="10766" max="11008" width="8.109375" style="19"/>
    <col min="11009" max="11009" width="5.33203125" style="19" customWidth="1"/>
    <col min="11010" max="11010" width="4.109375" style="19" customWidth="1"/>
    <col min="11011" max="11011" width="14.6640625" style="19" customWidth="1"/>
    <col min="11012" max="11012" width="2.6640625" style="19" customWidth="1"/>
    <col min="11013" max="11013" width="19.88671875" style="19" customWidth="1"/>
    <col min="11014" max="11014" width="3.6640625" style="19" customWidth="1"/>
    <col min="11015" max="11015" width="3" style="19" customWidth="1"/>
    <col min="11016" max="11016" width="8.21875" style="19" customWidth="1"/>
    <col min="11017" max="11017" width="5.33203125" style="19" customWidth="1"/>
    <col min="11018" max="11018" width="14.21875" style="19" customWidth="1"/>
    <col min="11019" max="11019" width="1.77734375" style="19" customWidth="1"/>
    <col min="11020" max="11020" width="0" style="19" hidden="1" customWidth="1"/>
    <col min="11021" max="11021" width="0.77734375" style="19" customWidth="1"/>
    <col min="11022" max="11264" width="8.109375" style="19"/>
    <col min="11265" max="11265" width="5.33203125" style="19" customWidth="1"/>
    <col min="11266" max="11266" width="4.109375" style="19" customWidth="1"/>
    <col min="11267" max="11267" width="14.6640625" style="19" customWidth="1"/>
    <col min="11268" max="11268" width="2.6640625" style="19" customWidth="1"/>
    <col min="11269" max="11269" width="19.88671875" style="19" customWidth="1"/>
    <col min="11270" max="11270" width="3.6640625" style="19" customWidth="1"/>
    <col min="11271" max="11271" width="3" style="19" customWidth="1"/>
    <col min="11272" max="11272" width="8.21875" style="19" customWidth="1"/>
    <col min="11273" max="11273" width="5.33203125" style="19" customWidth="1"/>
    <col min="11274" max="11274" width="14.21875" style="19" customWidth="1"/>
    <col min="11275" max="11275" width="1.77734375" style="19" customWidth="1"/>
    <col min="11276" max="11276" width="0" style="19" hidden="1" customWidth="1"/>
    <col min="11277" max="11277" width="0.77734375" style="19" customWidth="1"/>
    <col min="11278" max="11520" width="8.109375" style="19"/>
    <col min="11521" max="11521" width="5.33203125" style="19" customWidth="1"/>
    <col min="11522" max="11522" width="4.109375" style="19" customWidth="1"/>
    <col min="11523" max="11523" width="14.6640625" style="19" customWidth="1"/>
    <col min="11524" max="11524" width="2.6640625" style="19" customWidth="1"/>
    <col min="11525" max="11525" width="19.88671875" style="19" customWidth="1"/>
    <col min="11526" max="11526" width="3.6640625" style="19" customWidth="1"/>
    <col min="11527" max="11527" width="3" style="19" customWidth="1"/>
    <col min="11528" max="11528" width="8.21875" style="19" customWidth="1"/>
    <col min="11529" max="11529" width="5.33203125" style="19" customWidth="1"/>
    <col min="11530" max="11530" width="14.21875" style="19" customWidth="1"/>
    <col min="11531" max="11531" width="1.77734375" style="19" customWidth="1"/>
    <col min="11532" max="11532" width="0" style="19" hidden="1" customWidth="1"/>
    <col min="11533" max="11533" width="0.77734375" style="19" customWidth="1"/>
    <col min="11534" max="11776" width="8.109375" style="19"/>
    <col min="11777" max="11777" width="5.33203125" style="19" customWidth="1"/>
    <col min="11778" max="11778" width="4.109375" style="19" customWidth="1"/>
    <col min="11779" max="11779" width="14.6640625" style="19" customWidth="1"/>
    <col min="11780" max="11780" width="2.6640625" style="19" customWidth="1"/>
    <col min="11781" max="11781" width="19.88671875" style="19" customWidth="1"/>
    <col min="11782" max="11782" width="3.6640625" style="19" customWidth="1"/>
    <col min="11783" max="11783" width="3" style="19" customWidth="1"/>
    <col min="11784" max="11784" width="8.21875" style="19" customWidth="1"/>
    <col min="11785" max="11785" width="5.33203125" style="19" customWidth="1"/>
    <col min="11786" max="11786" width="14.21875" style="19" customWidth="1"/>
    <col min="11787" max="11787" width="1.77734375" style="19" customWidth="1"/>
    <col min="11788" max="11788" width="0" style="19" hidden="1" customWidth="1"/>
    <col min="11789" max="11789" width="0.77734375" style="19" customWidth="1"/>
    <col min="11790" max="12032" width="8.109375" style="19"/>
    <col min="12033" max="12033" width="5.33203125" style="19" customWidth="1"/>
    <col min="12034" max="12034" width="4.109375" style="19" customWidth="1"/>
    <col min="12035" max="12035" width="14.6640625" style="19" customWidth="1"/>
    <col min="12036" max="12036" width="2.6640625" style="19" customWidth="1"/>
    <col min="12037" max="12037" width="19.88671875" style="19" customWidth="1"/>
    <col min="12038" max="12038" width="3.6640625" style="19" customWidth="1"/>
    <col min="12039" max="12039" width="3" style="19" customWidth="1"/>
    <col min="12040" max="12040" width="8.21875" style="19" customWidth="1"/>
    <col min="12041" max="12041" width="5.33203125" style="19" customWidth="1"/>
    <col min="12042" max="12042" width="14.21875" style="19" customWidth="1"/>
    <col min="12043" max="12043" width="1.77734375" style="19" customWidth="1"/>
    <col min="12044" max="12044" width="0" style="19" hidden="1" customWidth="1"/>
    <col min="12045" max="12045" width="0.77734375" style="19" customWidth="1"/>
    <col min="12046" max="12288" width="8.109375" style="19"/>
    <col min="12289" max="12289" width="5.33203125" style="19" customWidth="1"/>
    <col min="12290" max="12290" width="4.109375" style="19" customWidth="1"/>
    <col min="12291" max="12291" width="14.6640625" style="19" customWidth="1"/>
    <col min="12292" max="12292" width="2.6640625" style="19" customWidth="1"/>
    <col min="12293" max="12293" width="19.88671875" style="19" customWidth="1"/>
    <col min="12294" max="12294" width="3.6640625" style="19" customWidth="1"/>
    <col min="12295" max="12295" width="3" style="19" customWidth="1"/>
    <col min="12296" max="12296" width="8.21875" style="19" customWidth="1"/>
    <col min="12297" max="12297" width="5.33203125" style="19" customWidth="1"/>
    <col min="12298" max="12298" width="14.21875" style="19" customWidth="1"/>
    <col min="12299" max="12299" width="1.77734375" style="19" customWidth="1"/>
    <col min="12300" max="12300" width="0" style="19" hidden="1" customWidth="1"/>
    <col min="12301" max="12301" width="0.77734375" style="19" customWidth="1"/>
    <col min="12302" max="12544" width="8.109375" style="19"/>
    <col min="12545" max="12545" width="5.33203125" style="19" customWidth="1"/>
    <col min="12546" max="12546" width="4.109375" style="19" customWidth="1"/>
    <col min="12547" max="12547" width="14.6640625" style="19" customWidth="1"/>
    <col min="12548" max="12548" width="2.6640625" style="19" customWidth="1"/>
    <col min="12549" max="12549" width="19.88671875" style="19" customWidth="1"/>
    <col min="12550" max="12550" width="3.6640625" style="19" customWidth="1"/>
    <col min="12551" max="12551" width="3" style="19" customWidth="1"/>
    <col min="12552" max="12552" width="8.21875" style="19" customWidth="1"/>
    <col min="12553" max="12553" width="5.33203125" style="19" customWidth="1"/>
    <col min="12554" max="12554" width="14.21875" style="19" customWidth="1"/>
    <col min="12555" max="12555" width="1.77734375" style="19" customWidth="1"/>
    <col min="12556" max="12556" width="0" style="19" hidden="1" customWidth="1"/>
    <col min="12557" max="12557" width="0.77734375" style="19" customWidth="1"/>
    <col min="12558" max="12800" width="8.109375" style="19"/>
    <col min="12801" max="12801" width="5.33203125" style="19" customWidth="1"/>
    <col min="12802" max="12802" width="4.109375" style="19" customWidth="1"/>
    <col min="12803" max="12803" width="14.6640625" style="19" customWidth="1"/>
    <col min="12804" max="12804" width="2.6640625" style="19" customWidth="1"/>
    <col min="12805" max="12805" width="19.88671875" style="19" customWidth="1"/>
    <col min="12806" max="12806" width="3.6640625" style="19" customWidth="1"/>
    <col min="12807" max="12807" width="3" style="19" customWidth="1"/>
    <col min="12808" max="12808" width="8.21875" style="19" customWidth="1"/>
    <col min="12809" max="12809" width="5.33203125" style="19" customWidth="1"/>
    <col min="12810" max="12810" width="14.21875" style="19" customWidth="1"/>
    <col min="12811" max="12811" width="1.77734375" style="19" customWidth="1"/>
    <col min="12812" max="12812" width="0" style="19" hidden="1" customWidth="1"/>
    <col min="12813" max="12813" width="0.77734375" style="19" customWidth="1"/>
    <col min="12814" max="13056" width="8.109375" style="19"/>
    <col min="13057" max="13057" width="5.33203125" style="19" customWidth="1"/>
    <col min="13058" max="13058" width="4.109375" style="19" customWidth="1"/>
    <col min="13059" max="13059" width="14.6640625" style="19" customWidth="1"/>
    <col min="13060" max="13060" width="2.6640625" style="19" customWidth="1"/>
    <col min="13061" max="13061" width="19.88671875" style="19" customWidth="1"/>
    <col min="13062" max="13062" width="3.6640625" style="19" customWidth="1"/>
    <col min="13063" max="13063" width="3" style="19" customWidth="1"/>
    <col min="13064" max="13064" width="8.21875" style="19" customWidth="1"/>
    <col min="13065" max="13065" width="5.33203125" style="19" customWidth="1"/>
    <col min="13066" max="13066" width="14.21875" style="19" customWidth="1"/>
    <col min="13067" max="13067" width="1.77734375" style="19" customWidth="1"/>
    <col min="13068" max="13068" width="0" style="19" hidden="1" customWidth="1"/>
    <col min="13069" max="13069" width="0.77734375" style="19" customWidth="1"/>
    <col min="13070" max="13312" width="8.109375" style="19"/>
    <col min="13313" max="13313" width="5.33203125" style="19" customWidth="1"/>
    <col min="13314" max="13314" width="4.109375" style="19" customWidth="1"/>
    <col min="13315" max="13315" width="14.6640625" style="19" customWidth="1"/>
    <col min="13316" max="13316" width="2.6640625" style="19" customWidth="1"/>
    <col min="13317" max="13317" width="19.88671875" style="19" customWidth="1"/>
    <col min="13318" max="13318" width="3.6640625" style="19" customWidth="1"/>
    <col min="13319" max="13319" width="3" style="19" customWidth="1"/>
    <col min="13320" max="13320" width="8.21875" style="19" customWidth="1"/>
    <col min="13321" max="13321" width="5.33203125" style="19" customWidth="1"/>
    <col min="13322" max="13322" width="14.21875" style="19" customWidth="1"/>
    <col min="13323" max="13323" width="1.77734375" style="19" customWidth="1"/>
    <col min="13324" max="13324" width="0" style="19" hidden="1" customWidth="1"/>
    <col min="13325" max="13325" width="0.77734375" style="19" customWidth="1"/>
    <col min="13326" max="13568" width="8.109375" style="19"/>
    <col min="13569" max="13569" width="5.33203125" style="19" customWidth="1"/>
    <col min="13570" max="13570" width="4.109375" style="19" customWidth="1"/>
    <col min="13571" max="13571" width="14.6640625" style="19" customWidth="1"/>
    <col min="13572" max="13572" width="2.6640625" style="19" customWidth="1"/>
    <col min="13573" max="13573" width="19.88671875" style="19" customWidth="1"/>
    <col min="13574" max="13574" width="3.6640625" style="19" customWidth="1"/>
    <col min="13575" max="13575" width="3" style="19" customWidth="1"/>
    <col min="13576" max="13576" width="8.21875" style="19" customWidth="1"/>
    <col min="13577" max="13577" width="5.33203125" style="19" customWidth="1"/>
    <col min="13578" max="13578" width="14.21875" style="19" customWidth="1"/>
    <col min="13579" max="13579" width="1.77734375" style="19" customWidth="1"/>
    <col min="13580" max="13580" width="0" style="19" hidden="1" customWidth="1"/>
    <col min="13581" max="13581" width="0.77734375" style="19" customWidth="1"/>
    <col min="13582" max="13824" width="8.109375" style="19"/>
    <col min="13825" max="13825" width="5.33203125" style="19" customWidth="1"/>
    <col min="13826" max="13826" width="4.109375" style="19" customWidth="1"/>
    <col min="13827" max="13827" width="14.6640625" style="19" customWidth="1"/>
    <col min="13828" max="13828" width="2.6640625" style="19" customWidth="1"/>
    <col min="13829" max="13829" width="19.88671875" style="19" customWidth="1"/>
    <col min="13830" max="13830" width="3.6640625" style="19" customWidth="1"/>
    <col min="13831" max="13831" width="3" style="19" customWidth="1"/>
    <col min="13832" max="13832" width="8.21875" style="19" customWidth="1"/>
    <col min="13833" max="13833" width="5.33203125" style="19" customWidth="1"/>
    <col min="13834" max="13834" width="14.21875" style="19" customWidth="1"/>
    <col min="13835" max="13835" width="1.77734375" style="19" customWidth="1"/>
    <col min="13836" max="13836" width="0" style="19" hidden="1" customWidth="1"/>
    <col min="13837" max="13837" width="0.77734375" style="19" customWidth="1"/>
    <col min="13838" max="14080" width="8.109375" style="19"/>
    <col min="14081" max="14081" width="5.33203125" style="19" customWidth="1"/>
    <col min="14082" max="14082" width="4.109375" style="19" customWidth="1"/>
    <col min="14083" max="14083" width="14.6640625" style="19" customWidth="1"/>
    <col min="14084" max="14084" width="2.6640625" style="19" customWidth="1"/>
    <col min="14085" max="14085" width="19.88671875" style="19" customWidth="1"/>
    <col min="14086" max="14086" width="3.6640625" style="19" customWidth="1"/>
    <col min="14087" max="14087" width="3" style="19" customWidth="1"/>
    <col min="14088" max="14088" width="8.21875" style="19" customWidth="1"/>
    <col min="14089" max="14089" width="5.33203125" style="19" customWidth="1"/>
    <col min="14090" max="14090" width="14.21875" style="19" customWidth="1"/>
    <col min="14091" max="14091" width="1.77734375" style="19" customWidth="1"/>
    <col min="14092" max="14092" width="0" style="19" hidden="1" customWidth="1"/>
    <col min="14093" max="14093" width="0.77734375" style="19" customWidth="1"/>
    <col min="14094" max="14336" width="8.109375" style="19"/>
    <col min="14337" max="14337" width="5.33203125" style="19" customWidth="1"/>
    <col min="14338" max="14338" width="4.109375" style="19" customWidth="1"/>
    <col min="14339" max="14339" width="14.6640625" style="19" customWidth="1"/>
    <col min="14340" max="14340" width="2.6640625" style="19" customWidth="1"/>
    <col min="14341" max="14341" width="19.88671875" style="19" customWidth="1"/>
    <col min="14342" max="14342" width="3.6640625" style="19" customWidth="1"/>
    <col min="14343" max="14343" width="3" style="19" customWidth="1"/>
    <col min="14344" max="14344" width="8.21875" style="19" customWidth="1"/>
    <col min="14345" max="14345" width="5.33203125" style="19" customWidth="1"/>
    <col min="14346" max="14346" width="14.21875" style="19" customWidth="1"/>
    <col min="14347" max="14347" width="1.77734375" style="19" customWidth="1"/>
    <col min="14348" max="14348" width="0" style="19" hidden="1" customWidth="1"/>
    <col min="14349" max="14349" width="0.77734375" style="19" customWidth="1"/>
    <col min="14350" max="14592" width="8.109375" style="19"/>
    <col min="14593" max="14593" width="5.33203125" style="19" customWidth="1"/>
    <col min="14594" max="14594" width="4.109375" style="19" customWidth="1"/>
    <col min="14595" max="14595" width="14.6640625" style="19" customWidth="1"/>
    <col min="14596" max="14596" width="2.6640625" style="19" customWidth="1"/>
    <col min="14597" max="14597" width="19.88671875" style="19" customWidth="1"/>
    <col min="14598" max="14598" width="3.6640625" style="19" customWidth="1"/>
    <col min="14599" max="14599" width="3" style="19" customWidth="1"/>
    <col min="14600" max="14600" width="8.21875" style="19" customWidth="1"/>
    <col min="14601" max="14601" width="5.33203125" style="19" customWidth="1"/>
    <col min="14602" max="14602" width="14.21875" style="19" customWidth="1"/>
    <col min="14603" max="14603" width="1.77734375" style="19" customWidth="1"/>
    <col min="14604" max="14604" width="0" style="19" hidden="1" customWidth="1"/>
    <col min="14605" max="14605" width="0.77734375" style="19" customWidth="1"/>
    <col min="14606" max="14848" width="8.109375" style="19"/>
    <col min="14849" max="14849" width="5.33203125" style="19" customWidth="1"/>
    <col min="14850" max="14850" width="4.109375" style="19" customWidth="1"/>
    <col min="14851" max="14851" width="14.6640625" style="19" customWidth="1"/>
    <col min="14852" max="14852" width="2.6640625" style="19" customWidth="1"/>
    <col min="14853" max="14853" width="19.88671875" style="19" customWidth="1"/>
    <col min="14854" max="14854" width="3.6640625" style="19" customWidth="1"/>
    <col min="14855" max="14855" width="3" style="19" customWidth="1"/>
    <col min="14856" max="14856" width="8.21875" style="19" customWidth="1"/>
    <col min="14857" max="14857" width="5.33203125" style="19" customWidth="1"/>
    <col min="14858" max="14858" width="14.21875" style="19" customWidth="1"/>
    <col min="14859" max="14859" width="1.77734375" style="19" customWidth="1"/>
    <col min="14860" max="14860" width="0" style="19" hidden="1" customWidth="1"/>
    <col min="14861" max="14861" width="0.77734375" style="19" customWidth="1"/>
    <col min="14862" max="15104" width="8.109375" style="19"/>
    <col min="15105" max="15105" width="5.33203125" style="19" customWidth="1"/>
    <col min="15106" max="15106" width="4.109375" style="19" customWidth="1"/>
    <col min="15107" max="15107" width="14.6640625" style="19" customWidth="1"/>
    <col min="15108" max="15108" width="2.6640625" style="19" customWidth="1"/>
    <col min="15109" max="15109" width="19.88671875" style="19" customWidth="1"/>
    <col min="15110" max="15110" width="3.6640625" style="19" customWidth="1"/>
    <col min="15111" max="15111" width="3" style="19" customWidth="1"/>
    <col min="15112" max="15112" width="8.21875" style="19" customWidth="1"/>
    <col min="15113" max="15113" width="5.33203125" style="19" customWidth="1"/>
    <col min="15114" max="15114" width="14.21875" style="19" customWidth="1"/>
    <col min="15115" max="15115" width="1.77734375" style="19" customWidth="1"/>
    <col min="15116" max="15116" width="0" style="19" hidden="1" customWidth="1"/>
    <col min="15117" max="15117" width="0.77734375" style="19" customWidth="1"/>
    <col min="15118" max="15360" width="8.109375" style="19"/>
    <col min="15361" max="15361" width="5.33203125" style="19" customWidth="1"/>
    <col min="15362" max="15362" width="4.109375" style="19" customWidth="1"/>
    <col min="15363" max="15363" width="14.6640625" style="19" customWidth="1"/>
    <col min="15364" max="15364" width="2.6640625" style="19" customWidth="1"/>
    <col min="15365" max="15365" width="19.88671875" style="19" customWidth="1"/>
    <col min="15366" max="15366" width="3.6640625" style="19" customWidth="1"/>
    <col min="15367" max="15367" width="3" style="19" customWidth="1"/>
    <col min="15368" max="15368" width="8.21875" style="19" customWidth="1"/>
    <col min="15369" max="15369" width="5.33203125" style="19" customWidth="1"/>
    <col min="15370" max="15370" width="14.21875" style="19" customWidth="1"/>
    <col min="15371" max="15371" width="1.77734375" style="19" customWidth="1"/>
    <col min="15372" max="15372" width="0" style="19" hidden="1" customWidth="1"/>
    <col min="15373" max="15373" width="0.77734375" style="19" customWidth="1"/>
    <col min="15374" max="15616" width="8.109375" style="19"/>
    <col min="15617" max="15617" width="5.33203125" style="19" customWidth="1"/>
    <col min="15618" max="15618" width="4.109375" style="19" customWidth="1"/>
    <col min="15619" max="15619" width="14.6640625" style="19" customWidth="1"/>
    <col min="15620" max="15620" width="2.6640625" style="19" customWidth="1"/>
    <col min="15621" max="15621" width="19.88671875" style="19" customWidth="1"/>
    <col min="15622" max="15622" width="3.6640625" style="19" customWidth="1"/>
    <col min="15623" max="15623" width="3" style="19" customWidth="1"/>
    <col min="15624" max="15624" width="8.21875" style="19" customWidth="1"/>
    <col min="15625" max="15625" width="5.33203125" style="19" customWidth="1"/>
    <col min="15626" max="15626" width="14.21875" style="19" customWidth="1"/>
    <col min="15627" max="15627" width="1.77734375" style="19" customWidth="1"/>
    <col min="15628" max="15628" width="0" style="19" hidden="1" customWidth="1"/>
    <col min="15629" max="15629" width="0.77734375" style="19" customWidth="1"/>
    <col min="15630" max="15872" width="8.109375" style="19"/>
    <col min="15873" max="15873" width="5.33203125" style="19" customWidth="1"/>
    <col min="15874" max="15874" width="4.109375" style="19" customWidth="1"/>
    <col min="15875" max="15875" width="14.6640625" style="19" customWidth="1"/>
    <col min="15876" max="15876" width="2.6640625" style="19" customWidth="1"/>
    <col min="15877" max="15877" width="19.88671875" style="19" customWidth="1"/>
    <col min="15878" max="15878" width="3.6640625" style="19" customWidth="1"/>
    <col min="15879" max="15879" width="3" style="19" customWidth="1"/>
    <col min="15880" max="15880" width="8.21875" style="19" customWidth="1"/>
    <col min="15881" max="15881" width="5.33203125" style="19" customWidth="1"/>
    <col min="15882" max="15882" width="14.21875" style="19" customWidth="1"/>
    <col min="15883" max="15883" width="1.77734375" style="19" customWidth="1"/>
    <col min="15884" max="15884" width="0" style="19" hidden="1" customWidth="1"/>
    <col min="15885" max="15885" width="0.77734375" style="19" customWidth="1"/>
    <col min="15886" max="16128" width="8.109375" style="19"/>
    <col min="16129" max="16129" width="5.33203125" style="19" customWidth="1"/>
    <col min="16130" max="16130" width="4.109375" style="19" customWidth="1"/>
    <col min="16131" max="16131" width="14.6640625" style="19" customWidth="1"/>
    <col min="16132" max="16132" width="2.6640625" style="19" customWidth="1"/>
    <col min="16133" max="16133" width="19.88671875" style="19" customWidth="1"/>
    <col min="16134" max="16134" width="3.6640625" style="19" customWidth="1"/>
    <col min="16135" max="16135" width="3" style="19" customWidth="1"/>
    <col min="16136" max="16136" width="8.21875" style="19" customWidth="1"/>
    <col min="16137" max="16137" width="5.33203125" style="19" customWidth="1"/>
    <col min="16138" max="16138" width="14.21875" style="19" customWidth="1"/>
    <col min="16139" max="16139" width="1.77734375" style="19" customWidth="1"/>
    <col min="16140" max="16140" width="0" style="19" hidden="1" customWidth="1"/>
    <col min="16141" max="16141" width="0.77734375" style="19" customWidth="1"/>
    <col min="16142" max="16384" width="8.109375" style="19"/>
  </cols>
  <sheetData>
    <row r="1" spans="1:17">
      <c r="A1" s="163" t="s">
        <v>227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</row>
    <row r="2" spans="1:17">
      <c r="A2" s="163" t="s">
        <v>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</row>
    <row r="3" spans="1:17">
      <c r="A3" s="163" t="s">
        <v>1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</row>
    <row r="4" spans="1:17">
      <c r="A4" s="20"/>
      <c r="B4" s="20"/>
      <c r="C4" s="20"/>
      <c r="D4" s="20"/>
      <c r="E4" s="20"/>
      <c r="F4" s="20"/>
      <c r="G4" s="20"/>
      <c r="H4" s="32"/>
      <c r="I4" s="20"/>
      <c r="J4" s="21" t="s">
        <v>50</v>
      </c>
      <c r="K4" s="20"/>
      <c r="L4" s="20"/>
    </row>
    <row r="5" spans="1:17">
      <c r="A5" s="22"/>
      <c r="B5" s="22"/>
      <c r="C5" s="161"/>
      <c r="D5" s="161"/>
      <c r="E5" s="161"/>
      <c r="F5" s="158"/>
      <c r="G5" s="158"/>
      <c r="H5" s="33" t="s">
        <v>2</v>
      </c>
      <c r="I5" s="23"/>
      <c r="J5" s="24">
        <v>2564</v>
      </c>
      <c r="K5" s="23"/>
    </row>
    <row r="6" spans="1:17">
      <c r="A6" s="157" t="s">
        <v>3</v>
      </c>
      <c r="B6" s="158"/>
      <c r="C6" s="158"/>
      <c r="D6" s="158"/>
      <c r="E6" s="158"/>
      <c r="F6" s="158"/>
      <c r="G6" s="158"/>
      <c r="H6" s="34"/>
      <c r="I6" s="22"/>
      <c r="J6" s="22"/>
      <c r="K6" s="22"/>
    </row>
    <row r="7" spans="1:17">
      <c r="A7" s="22"/>
      <c r="B7" s="157" t="s">
        <v>4</v>
      </c>
      <c r="C7" s="158"/>
      <c r="D7" s="158"/>
      <c r="E7" s="158"/>
      <c r="F7" s="158"/>
      <c r="G7" s="158"/>
      <c r="H7" s="34"/>
      <c r="I7" s="22"/>
      <c r="J7" s="22"/>
      <c r="K7" s="22"/>
    </row>
    <row r="8" spans="1:17">
      <c r="A8" s="22"/>
      <c r="B8" s="22"/>
      <c r="C8" s="161" t="s">
        <v>5</v>
      </c>
      <c r="D8" s="161"/>
      <c r="E8" s="161"/>
      <c r="F8" s="158"/>
      <c r="G8" s="158"/>
      <c r="H8" s="35">
        <v>6</v>
      </c>
      <c r="I8" s="25"/>
      <c r="J8" s="26">
        <v>25917708.390000001</v>
      </c>
      <c r="K8" s="25"/>
    </row>
    <row r="9" spans="1:17">
      <c r="A9" s="22"/>
      <c r="B9" s="22"/>
      <c r="C9" s="162" t="s">
        <v>172</v>
      </c>
      <c r="D9" s="162"/>
      <c r="E9" s="162"/>
      <c r="F9" s="162"/>
      <c r="G9" s="162"/>
      <c r="H9" s="35">
        <v>7</v>
      </c>
      <c r="I9" s="25"/>
      <c r="J9" s="26">
        <v>56897.62</v>
      </c>
      <c r="K9" s="25"/>
    </row>
    <row r="10" spans="1:17" s="82" customFormat="1" ht="49.2">
      <c r="A10" s="81"/>
      <c r="B10" s="81"/>
      <c r="C10" s="80" t="s">
        <v>180</v>
      </c>
      <c r="D10" s="80"/>
      <c r="E10" s="80"/>
      <c r="F10" s="80"/>
      <c r="G10" s="80"/>
      <c r="H10" s="35">
        <v>8</v>
      </c>
      <c r="I10" s="25"/>
      <c r="J10" s="26">
        <v>707891.21</v>
      </c>
      <c r="K10" s="25"/>
      <c r="Q10" s="144"/>
    </row>
    <row r="11" spans="1:17" s="122" customFormat="1">
      <c r="A11" s="121"/>
      <c r="B11" s="121"/>
      <c r="C11" s="119" t="s">
        <v>181</v>
      </c>
      <c r="D11" s="119"/>
      <c r="E11" s="119"/>
      <c r="F11" s="119"/>
      <c r="G11" s="119"/>
      <c r="H11" s="35">
        <v>9</v>
      </c>
      <c r="I11" s="25"/>
      <c r="J11" s="26">
        <v>23973357.829999998</v>
      </c>
      <c r="K11" s="25"/>
      <c r="Q11" s="144"/>
    </row>
    <row r="12" spans="1:17" s="122" customFormat="1">
      <c r="A12" s="121"/>
      <c r="B12" s="121"/>
      <c r="C12" s="121" t="s">
        <v>173</v>
      </c>
      <c r="D12" s="119"/>
      <c r="E12" s="119"/>
      <c r="F12" s="119"/>
      <c r="G12" s="119"/>
      <c r="H12" s="35">
        <v>10</v>
      </c>
      <c r="I12" s="25"/>
      <c r="J12" s="26">
        <v>148896</v>
      </c>
      <c r="K12" s="25"/>
      <c r="Q12" s="144"/>
    </row>
    <row r="13" spans="1:17">
      <c r="A13" s="22"/>
      <c r="B13" s="22"/>
      <c r="C13" s="19" t="s">
        <v>182</v>
      </c>
      <c r="D13" s="121"/>
      <c r="E13" s="121"/>
      <c r="F13" s="130"/>
      <c r="G13" s="130"/>
      <c r="H13" s="35">
        <v>11</v>
      </c>
      <c r="I13" s="25"/>
      <c r="J13" s="26">
        <v>6309.76</v>
      </c>
      <c r="K13" s="25"/>
    </row>
    <row r="14" spans="1:17">
      <c r="A14" s="22"/>
      <c r="B14" s="22"/>
      <c r="C14" s="157" t="s">
        <v>6</v>
      </c>
      <c r="D14" s="157"/>
      <c r="E14" s="157"/>
      <c r="F14" s="158"/>
      <c r="G14" s="158"/>
      <c r="H14" s="36"/>
      <c r="I14" s="23"/>
      <c r="J14" s="27">
        <f>SUM(J8:J13)</f>
        <v>50811060.809999995</v>
      </c>
      <c r="K14" s="23"/>
      <c r="L14" s="28"/>
    </row>
    <row r="15" spans="1:17">
      <c r="A15" s="22"/>
      <c r="B15" s="157" t="s">
        <v>7</v>
      </c>
      <c r="C15" s="158"/>
      <c r="D15" s="158"/>
      <c r="E15" s="158"/>
      <c r="F15" s="158"/>
      <c r="G15" s="158"/>
      <c r="H15" s="34"/>
      <c r="I15" s="22"/>
      <c r="J15" s="22"/>
      <c r="K15" s="22"/>
    </row>
    <row r="16" spans="1:17">
      <c r="A16" s="22"/>
      <c r="B16" s="22"/>
      <c r="C16" s="161" t="s">
        <v>8</v>
      </c>
      <c r="D16" s="161"/>
      <c r="E16" s="161"/>
      <c r="F16" s="158"/>
      <c r="G16" s="158"/>
      <c r="H16" s="35">
        <v>12</v>
      </c>
      <c r="I16" s="25"/>
      <c r="J16" s="26">
        <v>8706460.8300000001</v>
      </c>
      <c r="K16" s="25"/>
    </row>
    <row r="17" spans="1:12">
      <c r="A17" s="22"/>
      <c r="B17" s="22"/>
      <c r="C17" s="161" t="s">
        <v>9</v>
      </c>
      <c r="D17" s="161"/>
      <c r="E17" s="161"/>
      <c r="F17" s="158"/>
      <c r="G17" s="158"/>
      <c r="H17" s="35">
        <v>13</v>
      </c>
      <c r="I17" s="25"/>
      <c r="J17" s="26">
        <v>12315408.460000001</v>
      </c>
      <c r="K17" s="25"/>
    </row>
    <row r="18" spans="1:12">
      <c r="A18" s="22"/>
      <c r="B18" s="22"/>
      <c r="C18" s="157" t="s">
        <v>10</v>
      </c>
      <c r="D18" s="157"/>
      <c r="E18" s="157"/>
      <c r="F18" s="158"/>
      <c r="G18" s="158"/>
      <c r="H18" s="36"/>
      <c r="I18" s="23"/>
      <c r="J18" s="27">
        <f>SUM(J16:J17)</f>
        <v>21021869.289999999</v>
      </c>
      <c r="K18" s="23"/>
      <c r="L18" s="28"/>
    </row>
    <row r="19" spans="1:12" ht="25.2" thickBot="1">
      <c r="A19" s="157" t="s">
        <v>11</v>
      </c>
      <c r="B19" s="158"/>
      <c r="C19" s="158"/>
      <c r="D19" s="158"/>
      <c r="E19" s="158"/>
      <c r="F19" s="158"/>
      <c r="G19" s="158"/>
      <c r="H19" s="34"/>
      <c r="I19" s="23"/>
      <c r="J19" s="29">
        <f>J14+J18</f>
        <v>71832930.099999994</v>
      </c>
      <c r="K19" s="23"/>
      <c r="L19" s="30"/>
    </row>
    <row r="20" spans="1:12" ht="25.2" thickTop="1">
      <c r="A20" s="31"/>
      <c r="B20" s="31"/>
      <c r="C20" s="157"/>
      <c r="D20" s="157"/>
      <c r="E20" s="157"/>
      <c r="F20" s="158"/>
      <c r="G20" s="158"/>
      <c r="H20" s="33"/>
      <c r="I20" s="31"/>
      <c r="J20" s="31"/>
      <c r="K20" s="31"/>
    </row>
    <row r="21" spans="1:12">
      <c r="A21" s="161" t="s">
        <v>220</v>
      </c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</row>
    <row r="22" spans="1:12">
      <c r="A22" s="22"/>
    </row>
    <row r="23" spans="1:12">
      <c r="A23" s="22"/>
    </row>
    <row r="24" spans="1:12">
      <c r="A24" s="31"/>
      <c r="B24" s="31"/>
      <c r="C24" s="157"/>
      <c r="D24" s="157"/>
      <c r="E24" s="157"/>
      <c r="F24" s="158"/>
      <c r="G24" s="158"/>
      <c r="H24" s="34"/>
      <c r="I24" s="23"/>
      <c r="J24" s="23"/>
      <c r="K24" s="23"/>
    </row>
    <row r="25" spans="1:12">
      <c r="A25" s="159" t="s">
        <v>228</v>
      </c>
      <c r="B25" s="159"/>
      <c r="C25" s="159"/>
      <c r="E25" s="159" t="s">
        <v>229</v>
      </c>
      <c r="F25" s="159"/>
      <c r="H25" s="159" t="s">
        <v>244</v>
      </c>
      <c r="I25" s="159"/>
      <c r="J25" s="159"/>
    </row>
    <row r="26" spans="1:12">
      <c r="A26" s="159" t="s">
        <v>12</v>
      </c>
      <c r="B26" s="159"/>
      <c r="C26" s="159"/>
      <c r="D26" s="160" t="s">
        <v>230</v>
      </c>
      <c r="E26" s="160"/>
      <c r="F26" s="160"/>
      <c r="G26" s="160"/>
      <c r="H26" s="160" t="s">
        <v>231</v>
      </c>
      <c r="I26" s="160"/>
      <c r="J26" s="160"/>
    </row>
    <row r="27" spans="1:12">
      <c r="C27" s="159" t="s">
        <v>245</v>
      </c>
      <c r="D27" s="159"/>
      <c r="E27" s="159"/>
      <c r="F27" s="159"/>
      <c r="G27" s="159"/>
      <c r="H27" s="159"/>
    </row>
  </sheetData>
  <mergeCells count="24">
    <mergeCell ref="H26:J26"/>
    <mergeCell ref="C27:H27"/>
    <mergeCell ref="H25:J25"/>
    <mergeCell ref="C17:G17"/>
    <mergeCell ref="C18:G18"/>
    <mergeCell ref="A19:G19"/>
    <mergeCell ref="C20:G20"/>
    <mergeCell ref="A21:L21"/>
    <mergeCell ref="C9:G9"/>
    <mergeCell ref="A1:M1"/>
    <mergeCell ref="A2:M2"/>
    <mergeCell ref="A3:M3"/>
    <mergeCell ref="C5:G5"/>
    <mergeCell ref="A6:G6"/>
    <mergeCell ref="B7:G7"/>
    <mergeCell ref="C8:G8"/>
    <mergeCell ref="C14:G14"/>
    <mergeCell ref="B15:G15"/>
    <mergeCell ref="A26:C26"/>
    <mergeCell ref="D26:G26"/>
    <mergeCell ref="C16:G16"/>
    <mergeCell ref="C24:G24"/>
    <mergeCell ref="A25:C25"/>
    <mergeCell ref="E25:F25"/>
  </mergeCells>
  <pageMargins left="0.70866141732283472" right="0.51181102362204722" top="0.74803149606299213" bottom="0.74803149606299213" header="0.31496062992125984" footer="0.31496062992125984"/>
  <pageSetup paperSize="9" orientation="portrait" r:id="rId1"/>
  <colBreaks count="1" manualBreakCount="1">
    <brk id="11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9"/>
  <sheetViews>
    <sheetView topLeftCell="A28" zoomScaleNormal="100" workbookViewId="0">
      <selection activeCell="F31" sqref="F31"/>
    </sheetView>
  </sheetViews>
  <sheetFormatPr defaultColWidth="9.109375" defaultRowHeight="24.6"/>
  <cols>
    <col min="1" max="1" width="12.77734375" style="1" customWidth="1"/>
    <col min="2" max="7" width="9.109375" style="1"/>
    <col min="8" max="8" width="15.33203125" style="1" customWidth="1"/>
    <col min="9" max="16384" width="9.109375" style="1"/>
  </cols>
  <sheetData>
    <row r="1" spans="1:8">
      <c r="A1" s="166" t="s">
        <v>235</v>
      </c>
      <c r="B1" s="166"/>
      <c r="C1" s="166"/>
      <c r="D1" s="166"/>
      <c r="E1" s="166"/>
      <c r="F1" s="166"/>
      <c r="G1" s="166"/>
      <c r="H1" s="166"/>
    </row>
    <row r="2" spans="1:8">
      <c r="A2" s="166" t="s">
        <v>47</v>
      </c>
      <c r="B2" s="166"/>
      <c r="C2" s="166"/>
      <c r="D2" s="166"/>
      <c r="E2" s="166"/>
      <c r="F2" s="166"/>
      <c r="G2" s="166"/>
      <c r="H2" s="166"/>
    </row>
    <row r="3" spans="1:8">
      <c r="A3" s="166" t="s">
        <v>48</v>
      </c>
      <c r="B3" s="166"/>
      <c r="C3" s="166"/>
      <c r="D3" s="166"/>
      <c r="E3" s="166"/>
      <c r="F3" s="166"/>
      <c r="G3" s="166"/>
      <c r="H3" s="166"/>
    </row>
    <row r="4" spans="1:8" ht="20.25" customHeight="1"/>
    <row r="5" spans="1:8">
      <c r="A5" s="6" t="s">
        <v>254</v>
      </c>
      <c r="B5" s="6" t="s">
        <v>135</v>
      </c>
      <c r="H5" s="2"/>
    </row>
    <row r="6" spans="1:8">
      <c r="A6" s="6"/>
      <c r="B6" s="6"/>
      <c r="H6" s="2" t="s">
        <v>50</v>
      </c>
    </row>
    <row r="7" spans="1:8">
      <c r="A7" s="6"/>
      <c r="B7" s="6"/>
      <c r="H7" s="18">
        <v>2564</v>
      </c>
    </row>
    <row r="8" spans="1:8">
      <c r="B8" s="1" t="s">
        <v>210</v>
      </c>
      <c r="H8" s="4">
        <v>7979010</v>
      </c>
    </row>
    <row r="9" spans="1:8">
      <c r="B9" s="1" t="s">
        <v>211</v>
      </c>
      <c r="H9" s="4">
        <v>2680281</v>
      </c>
    </row>
    <row r="10" spans="1:8">
      <c r="B10" s="1" t="s">
        <v>212</v>
      </c>
      <c r="H10" s="4">
        <v>89170</v>
      </c>
    </row>
    <row r="11" spans="1:8">
      <c r="B11" s="1" t="s">
        <v>81</v>
      </c>
      <c r="H11" s="4">
        <v>252000</v>
      </c>
    </row>
    <row r="12" spans="1:8">
      <c r="B12" s="1" t="s">
        <v>82</v>
      </c>
      <c r="H12" s="4">
        <v>4830099</v>
      </c>
    </row>
    <row r="13" spans="1:8">
      <c r="B13" s="1" t="s">
        <v>83</v>
      </c>
      <c r="H13" s="4">
        <v>328290</v>
      </c>
    </row>
    <row r="14" spans="1:8">
      <c r="B14" s="1" t="s">
        <v>236</v>
      </c>
      <c r="H14" s="4">
        <v>1052695</v>
      </c>
    </row>
    <row r="15" spans="1:8">
      <c r="B15" s="1" t="s">
        <v>84</v>
      </c>
      <c r="H15" s="4">
        <v>45000</v>
      </c>
    </row>
    <row r="16" spans="1:8">
      <c r="B16" s="1" t="s">
        <v>85</v>
      </c>
      <c r="H16" s="4">
        <v>245000</v>
      </c>
    </row>
    <row r="17" spans="1:8">
      <c r="B17" s="1" t="s">
        <v>168</v>
      </c>
      <c r="H17" s="4">
        <v>222000</v>
      </c>
    </row>
    <row r="18" spans="1:8">
      <c r="B18" s="1" t="s">
        <v>86</v>
      </c>
      <c r="H18" s="4">
        <v>158476</v>
      </c>
    </row>
    <row r="19" spans="1:8">
      <c r="B19" s="1" t="s">
        <v>87</v>
      </c>
      <c r="H19" s="4">
        <v>13205.78</v>
      </c>
    </row>
    <row r="20" spans="1:8">
      <c r="B20" s="1" t="s">
        <v>88</v>
      </c>
      <c r="H20" s="4">
        <v>208750</v>
      </c>
    </row>
    <row r="21" spans="1:8">
      <c r="B21" s="1" t="s">
        <v>237</v>
      </c>
      <c r="H21" s="4">
        <v>3520</v>
      </c>
    </row>
    <row r="22" spans="1:8" ht="25.2" thickBot="1">
      <c r="B22" s="6" t="s">
        <v>136</v>
      </c>
      <c r="H22" s="11">
        <f>SUM(H8:H21)</f>
        <v>18107496.780000001</v>
      </c>
    </row>
    <row r="23" spans="1:8" ht="25.2" thickTop="1"/>
    <row r="24" spans="1:8">
      <c r="A24" s="6" t="s">
        <v>255</v>
      </c>
      <c r="B24" s="6" t="s">
        <v>243</v>
      </c>
      <c r="H24" s="2"/>
    </row>
    <row r="25" spans="1:8">
      <c r="A25" s="6"/>
      <c r="H25" s="2" t="s">
        <v>50</v>
      </c>
    </row>
    <row r="26" spans="1:8">
      <c r="A26" s="6"/>
      <c r="H26" s="18">
        <v>2564</v>
      </c>
    </row>
    <row r="27" spans="1:8">
      <c r="A27" s="6"/>
      <c r="B27" s="1" t="s">
        <v>256</v>
      </c>
      <c r="H27" s="75">
        <v>198000</v>
      </c>
    </row>
    <row r="28" spans="1:8" ht="25.2" thickBot="1">
      <c r="B28" s="6" t="s">
        <v>138</v>
      </c>
      <c r="H28" s="118">
        <f>SUM(H27:H27)</f>
        <v>198000</v>
      </c>
    </row>
    <row r="29" spans="1:8" ht="25.2" thickTop="1">
      <c r="B29" s="6"/>
      <c r="H29" s="8"/>
    </row>
    <row r="30" spans="1:8">
      <c r="B30" s="6"/>
      <c r="H30" s="8"/>
    </row>
    <row r="31" spans="1:8">
      <c r="B31" s="6"/>
      <c r="H31" s="8"/>
    </row>
    <row r="33" spans="1:8">
      <c r="A33" s="6" t="s">
        <v>214</v>
      </c>
      <c r="B33" s="6" t="s">
        <v>33</v>
      </c>
      <c r="H33" s="2"/>
    </row>
    <row r="34" spans="1:8">
      <c r="A34" s="6"/>
      <c r="H34" s="2" t="s">
        <v>50</v>
      </c>
    </row>
    <row r="35" spans="1:8">
      <c r="A35" s="6"/>
      <c r="H35" s="143">
        <v>2564</v>
      </c>
    </row>
    <row r="36" spans="1:8">
      <c r="A36" s="6"/>
      <c r="B36" s="1" t="s">
        <v>89</v>
      </c>
      <c r="H36" s="156">
        <v>236659</v>
      </c>
    </row>
    <row r="37" spans="1:8">
      <c r="A37" s="6"/>
      <c r="B37" s="1" t="s">
        <v>213</v>
      </c>
      <c r="H37" s="156">
        <v>24400</v>
      </c>
    </row>
    <row r="38" spans="1:8" ht="25.2" thickBot="1">
      <c r="B38" s="6" t="s">
        <v>138</v>
      </c>
      <c r="H38" s="118">
        <f>SUM(H36:H37)</f>
        <v>261059</v>
      </c>
    </row>
    <row r="39" spans="1:8" ht="25.2" thickTop="1"/>
  </sheetData>
  <mergeCells count="3">
    <mergeCell ref="A1:H1"/>
    <mergeCell ref="A2:H2"/>
    <mergeCell ref="A3:H3"/>
  </mergeCells>
  <pageMargins left="0.7" right="0.19791666666666666" top="0.75" bottom="8.3333333333333329E-2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2"/>
  <sheetViews>
    <sheetView zoomScaleNormal="100" workbookViewId="0">
      <selection activeCell="R17" sqref="R17"/>
    </sheetView>
  </sheetViews>
  <sheetFormatPr defaultColWidth="9.109375" defaultRowHeight="24.6"/>
  <cols>
    <col min="1" max="1" width="12" style="1" customWidth="1"/>
    <col min="2" max="5" width="9.109375" style="1"/>
    <col min="6" max="6" width="10" style="1" customWidth="1"/>
    <col min="7" max="7" width="12.88671875" style="1" customWidth="1"/>
    <col min="8" max="8" width="15.88671875" style="1" customWidth="1"/>
    <col min="9" max="16384" width="9.109375" style="1"/>
  </cols>
  <sheetData>
    <row r="1" spans="1:8">
      <c r="A1" s="166" t="s">
        <v>235</v>
      </c>
      <c r="B1" s="166"/>
      <c r="C1" s="166"/>
      <c r="D1" s="166"/>
      <c r="E1" s="166"/>
      <c r="F1" s="166"/>
      <c r="G1" s="166"/>
      <c r="H1" s="166"/>
    </row>
    <row r="2" spans="1:8">
      <c r="A2" s="166" t="s">
        <v>47</v>
      </c>
      <c r="B2" s="166"/>
      <c r="C2" s="166"/>
      <c r="D2" s="166"/>
      <c r="E2" s="166"/>
      <c r="F2" s="166"/>
      <c r="G2" s="166"/>
      <c r="H2" s="166"/>
    </row>
    <row r="3" spans="1:8">
      <c r="A3" s="166" t="s">
        <v>48</v>
      </c>
      <c r="B3" s="166"/>
      <c r="C3" s="166"/>
      <c r="D3" s="166"/>
      <c r="E3" s="166"/>
      <c r="F3" s="166"/>
      <c r="G3" s="166"/>
      <c r="H3" s="166"/>
    </row>
    <row r="4" spans="1:8">
      <c r="B4" s="6"/>
      <c r="H4" s="8"/>
    </row>
    <row r="5" spans="1:8">
      <c r="A5" s="6" t="s">
        <v>215</v>
      </c>
      <c r="B5" s="6" t="s">
        <v>34</v>
      </c>
      <c r="H5" s="2"/>
    </row>
    <row r="6" spans="1:8">
      <c r="A6" s="6"/>
      <c r="H6" s="2" t="s">
        <v>50</v>
      </c>
    </row>
    <row r="7" spans="1:8">
      <c r="A7" s="6"/>
      <c r="H7" s="18">
        <v>2564</v>
      </c>
    </row>
    <row r="8" spans="1:8">
      <c r="B8" s="171" t="s">
        <v>90</v>
      </c>
      <c r="C8" s="171"/>
      <c r="D8" s="171"/>
      <c r="E8" s="171"/>
      <c r="F8" s="171"/>
      <c r="G8" s="14"/>
      <c r="H8" s="133">
        <v>315500</v>
      </c>
    </row>
    <row r="9" spans="1:8">
      <c r="B9" s="171" t="s">
        <v>91</v>
      </c>
      <c r="C9" s="171"/>
      <c r="D9" s="171"/>
      <c r="E9" s="171"/>
      <c r="F9" s="171"/>
      <c r="G9" s="14"/>
      <c r="H9" s="133">
        <v>73784</v>
      </c>
    </row>
    <row r="10" spans="1:8">
      <c r="B10" s="170" t="s">
        <v>169</v>
      </c>
      <c r="C10" s="170"/>
      <c r="D10" s="170"/>
      <c r="E10" s="170"/>
      <c r="F10" s="170"/>
      <c r="G10" s="170"/>
      <c r="H10" s="133">
        <v>163631.95000000001</v>
      </c>
    </row>
    <row r="11" spans="1:8">
      <c r="B11" s="170" t="s">
        <v>170</v>
      </c>
      <c r="C11" s="170"/>
      <c r="D11" s="170"/>
      <c r="E11" s="170"/>
      <c r="F11" s="170"/>
      <c r="G11" s="170"/>
      <c r="H11" s="133">
        <v>120920</v>
      </c>
    </row>
    <row r="12" spans="1:8">
      <c r="B12" s="171" t="s">
        <v>92</v>
      </c>
      <c r="C12" s="171"/>
      <c r="D12" s="171"/>
      <c r="E12" s="171"/>
      <c r="F12" s="171"/>
      <c r="G12" s="14"/>
      <c r="H12" s="133">
        <v>363435</v>
      </c>
    </row>
    <row r="13" spans="1:8">
      <c r="B13" s="170" t="s">
        <v>238</v>
      </c>
      <c r="C13" s="170"/>
      <c r="D13" s="170"/>
      <c r="E13" s="138"/>
      <c r="F13" s="138"/>
      <c r="G13" s="14"/>
      <c r="H13" s="133">
        <v>39210</v>
      </c>
    </row>
    <row r="14" spans="1:8">
      <c r="B14" s="171" t="s">
        <v>216</v>
      </c>
      <c r="C14" s="171"/>
      <c r="D14" s="171"/>
      <c r="E14" s="171"/>
      <c r="F14" s="171"/>
      <c r="G14" s="14"/>
      <c r="H14" s="133">
        <v>45680</v>
      </c>
    </row>
    <row r="15" spans="1:8">
      <c r="B15" s="170" t="s">
        <v>239</v>
      </c>
      <c r="C15" s="170"/>
      <c r="D15" s="170"/>
      <c r="E15" s="138"/>
      <c r="F15" s="138"/>
      <c r="G15" s="14"/>
      <c r="H15" s="133">
        <v>20000</v>
      </c>
    </row>
    <row r="16" spans="1:8">
      <c r="B16" s="170" t="s">
        <v>217</v>
      </c>
      <c r="C16" s="170"/>
      <c r="D16" s="170"/>
      <c r="E16" s="170"/>
      <c r="F16" s="170"/>
      <c r="G16" s="14"/>
      <c r="H16" s="133">
        <v>1200</v>
      </c>
    </row>
    <row r="17" spans="1:9">
      <c r="B17" s="171" t="s">
        <v>93</v>
      </c>
      <c r="C17" s="171"/>
      <c r="D17" s="171"/>
      <c r="E17" s="171"/>
      <c r="F17" s="171"/>
      <c r="G17" s="14"/>
      <c r="H17" s="133">
        <v>71459.73</v>
      </c>
    </row>
    <row r="18" spans="1:9" ht="25.2" thickBot="1">
      <c r="B18" s="172" t="s">
        <v>137</v>
      </c>
      <c r="C18" s="172"/>
      <c r="D18" s="172"/>
      <c r="E18" s="172"/>
      <c r="F18" s="172"/>
      <c r="H18" s="134">
        <f>SUM(H8:H17)</f>
        <v>1214820.68</v>
      </c>
    </row>
    <row r="19" spans="1:9" ht="21.75" customHeight="1" thickTop="1"/>
    <row r="20" spans="1:9">
      <c r="A20" s="168" t="s">
        <v>258</v>
      </c>
      <c r="B20" s="168"/>
      <c r="C20" s="168"/>
      <c r="D20" s="168"/>
      <c r="E20" s="168"/>
      <c r="F20" s="168"/>
      <c r="G20" s="168"/>
      <c r="H20" s="168"/>
    </row>
    <row r="21" spans="1:9">
      <c r="A21" s="168" t="s">
        <v>257</v>
      </c>
      <c r="B21" s="168"/>
      <c r="C21" s="168"/>
      <c r="D21" s="168"/>
      <c r="E21" s="168"/>
      <c r="F21" s="168"/>
      <c r="G21" s="168"/>
      <c r="H21" s="168"/>
    </row>
    <row r="22" spans="1:9">
      <c r="A22" s="173" t="s">
        <v>265</v>
      </c>
      <c r="B22" s="173"/>
      <c r="C22" s="173"/>
      <c r="D22" s="173"/>
      <c r="E22" s="173"/>
      <c r="F22" s="173"/>
      <c r="G22" s="173"/>
      <c r="H22" s="173"/>
    </row>
    <row r="23" spans="1:9">
      <c r="A23" s="14" t="s">
        <v>266</v>
      </c>
      <c r="B23" s="14"/>
      <c r="C23" s="14"/>
      <c r="D23" s="14"/>
      <c r="E23" s="14"/>
      <c r="F23" s="14"/>
      <c r="G23" s="14"/>
      <c r="H23" s="14"/>
      <c r="I23" s="14"/>
    </row>
    <row r="24" spans="1:9">
      <c r="A24" s="14" t="s">
        <v>267</v>
      </c>
      <c r="B24" s="14"/>
      <c r="C24" s="14"/>
      <c r="D24" s="14"/>
      <c r="E24" s="14"/>
      <c r="F24" s="14"/>
      <c r="G24" s="14"/>
      <c r="H24" s="14"/>
    </row>
    <row r="26" spans="1:9">
      <c r="A26" s="6" t="s">
        <v>218</v>
      </c>
      <c r="B26" s="6" t="s">
        <v>35</v>
      </c>
    </row>
    <row r="27" spans="1:9">
      <c r="A27" s="6"/>
      <c r="H27" s="2" t="s">
        <v>50</v>
      </c>
    </row>
    <row r="28" spans="1:9">
      <c r="A28" s="6"/>
      <c r="H28" s="18">
        <v>2564</v>
      </c>
    </row>
    <row r="29" spans="1:9">
      <c r="B29" s="1" t="s">
        <v>94</v>
      </c>
      <c r="H29" s="4">
        <v>379252.67</v>
      </c>
    </row>
    <row r="30" spans="1:9">
      <c r="B30" s="1" t="s">
        <v>240</v>
      </c>
      <c r="H30" s="4">
        <v>960</v>
      </c>
    </row>
    <row r="31" spans="1:9" ht="25.2" thickBot="1">
      <c r="B31" s="6" t="s">
        <v>139</v>
      </c>
      <c r="H31" s="5">
        <f>SUM(H29:H30)</f>
        <v>380212.67</v>
      </c>
    </row>
    <row r="32" spans="1:9" ht="25.2" thickTop="1">
      <c r="B32" s="6"/>
      <c r="H32" s="8"/>
    </row>
  </sheetData>
  <mergeCells count="17">
    <mergeCell ref="A20:H20"/>
    <mergeCell ref="A21:H21"/>
    <mergeCell ref="A22:H22"/>
    <mergeCell ref="B18:F18"/>
    <mergeCell ref="B17:F17"/>
    <mergeCell ref="B12:F12"/>
    <mergeCell ref="B14:F14"/>
    <mergeCell ref="B16:F16"/>
    <mergeCell ref="B13:D13"/>
    <mergeCell ref="B15:D15"/>
    <mergeCell ref="B10:G10"/>
    <mergeCell ref="B11:G11"/>
    <mergeCell ref="A1:H1"/>
    <mergeCell ref="A2:H2"/>
    <mergeCell ref="A3:H3"/>
    <mergeCell ref="B8:F8"/>
    <mergeCell ref="B9:F9"/>
  </mergeCells>
  <pageMargins left="0.59055118110236227" right="0.39370078740157483" top="0.74803149606299213" bottom="0.15748031496062992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21"/>
  <sheetViews>
    <sheetView topLeftCell="A22" zoomScaleNormal="100" workbookViewId="0">
      <selection activeCell="N23" sqref="N23"/>
    </sheetView>
  </sheetViews>
  <sheetFormatPr defaultColWidth="9.109375" defaultRowHeight="24.6"/>
  <cols>
    <col min="1" max="1" width="13.109375" style="1" customWidth="1"/>
    <col min="2" max="7" width="9.109375" style="1"/>
    <col min="8" max="8" width="14.88671875" style="1" customWidth="1"/>
    <col min="9" max="16384" width="9.109375" style="1"/>
  </cols>
  <sheetData>
    <row r="1" spans="1:8">
      <c r="A1" s="166" t="s">
        <v>235</v>
      </c>
      <c r="B1" s="166"/>
      <c r="C1" s="166"/>
      <c r="D1" s="166"/>
      <c r="E1" s="166"/>
      <c r="F1" s="166"/>
      <c r="G1" s="166"/>
      <c r="H1" s="166"/>
    </row>
    <row r="2" spans="1:8">
      <c r="A2" s="166" t="s">
        <v>47</v>
      </c>
      <c r="B2" s="166"/>
      <c r="C2" s="166"/>
      <c r="D2" s="166"/>
      <c r="E2" s="166"/>
      <c r="F2" s="166"/>
      <c r="G2" s="166"/>
      <c r="H2" s="166"/>
    </row>
    <row r="3" spans="1:8">
      <c r="A3" s="166" t="s">
        <v>48</v>
      </c>
      <c r="B3" s="166"/>
      <c r="C3" s="166"/>
      <c r="D3" s="166"/>
      <c r="E3" s="166"/>
      <c r="F3" s="166"/>
      <c r="G3" s="166"/>
      <c r="H3" s="166"/>
    </row>
    <row r="4" spans="1:8" ht="30" customHeight="1">
      <c r="B4" s="6"/>
    </row>
    <row r="5" spans="1:8">
      <c r="A5" s="6" t="s">
        <v>219</v>
      </c>
      <c r="B5" s="6"/>
      <c r="H5" s="2" t="s">
        <v>50</v>
      </c>
    </row>
    <row r="6" spans="1:8">
      <c r="H6" s="59">
        <v>2564</v>
      </c>
    </row>
    <row r="7" spans="1:8">
      <c r="A7" s="6"/>
      <c r="B7" s="1" t="s">
        <v>95</v>
      </c>
      <c r="H7" s="3">
        <v>460933.72</v>
      </c>
    </row>
    <row r="8" spans="1:8">
      <c r="A8" s="6"/>
      <c r="B8" s="1" t="s">
        <v>96</v>
      </c>
      <c r="H8" s="56">
        <v>194.74</v>
      </c>
    </row>
    <row r="9" spans="1:8">
      <c r="A9" s="6"/>
      <c r="B9" s="1" t="s">
        <v>97</v>
      </c>
      <c r="H9" s="10">
        <v>79464.12</v>
      </c>
    </row>
    <row r="10" spans="1:8">
      <c r="B10" s="1" t="s">
        <v>98</v>
      </c>
      <c r="H10" s="4">
        <v>2068</v>
      </c>
    </row>
    <row r="11" spans="1:8" ht="25.2" thickBot="1">
      <c r="B11" s="6" t="s">
        <v>140</v>
      </c>
      <c r="H11" s="118">
        <f>SUM(H7:H10)</f>
        <v>542660.57999999996</v>
      </c>
    </row>
    <row r="12" spans="1:8" ht="25.2" thickTop="1">
      <c r="B12" s="6"/>
      <c r="H12" s="8"/>
    </row>
    <row r="13" spans="1:8" ht="21" customHeight="1">
      <c r="B13" s="6"/>
      <c r="H13" s="4"/>
    </row>
    <row r="14" spans="1:8">
      <c r="A14" s="6" t="s">
        <v>221</v>
      </c>
      <c r="B14" s="6" t="s">
        <v>37</v>
      </c>
      <c r="H14" s="2"/>
    </row>
    <row r="15" spans="1:8">
      <c r="A15" s="6"/>
      <c r="B15" s="6"/>
      <c r="H15" s="2" t="s">
        <v>50</v>
      </c>
    </row>
    <row r="16" spans="1:8">
      <c r="A16" s="6"/>
      <c r="B16" s="6"/>
      <c r="H16" s="18">
        <v>2564</v>
      </c>
    </row>
    <row r="17" spans="2:8">
      <c r="B17" s="1" t="s">
        <v>55</v>
      </c>
      <c r="H17" s="4">
        <v>646033.27</v>
      </c>
    </row>
    <row r="18" spans="2:8">
      <c r="B18" s="1" t="s">
        <v>56</v>
      </c>
      <c r="H18" s="4">
        <v>253704.16</v>
      </c>
    </row>
    <row r="19" spans="2:8">
      <c r="B19" s="1" t="s">
        <v>117</v>
      </c>
      <c r="H19" s="4">
        <v>1738893.28</v>
      </c>
    </row>
    <row r="20" spans="2:8" ht="25.2" thickBot="1">
      <c r="B20" s="6" t="s">
        <v>141</v>
      </c>
      <c r="H20" s="11">
        <f>SUM(H17:H19)</f>
        <v>2638630.71</v>
      </c>
    </row>
    <row r="21" spans="2:8" ht="24.75" customHeight="1" thickTop="1"/>
  </sheetData>
  <mergeCells count="3">
    <mergeCell ref="A1:H1"/>
    <mergeCell ref="A2:H2"/>
    <mergeCell ref="A3:H3"/>
  </mergeCells>
  <pageMargins left="0.78740157480314965" right="0.20833333333333334" top="0.74803149606299213" bottom="0.15748031496062992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34"/>
  <sheetViews>
    <sheetView tabSelected="1" topLeftCell="A7" zoomScaleNormal="100" workbookViewId="0">
      <selection activeCell="F25" sqref="F25"/>
    </sheetView>
  </sheetViews>
  <sheetFormatPr defaultColWidth="9.109375" defaultRowHeight="24.6"/>
  <cols>
    <col min="1" max="1" width="13" style="1" customWidth="1"/>
    <col min="2" max="7" width="9.109375" style="1"/>
    <col min="8" max="8" width="15.6640625" style="1" customWidth="1"/>
    <col min="9" max="16384" width="9.109375" style="1"/>
  </cols>
  <sheetData>
    <row r="1" spans="1:8">
      <c r="A1" s="166" t="s">
        <v>235</v>
      </c>
      <c r="B1" s="166"/>
      <c r="C1" s="166"/>
      <c r="D1" s="166"/>
      <c r="E1" s="166"/>
      <c r="F1" s="166"/>
      <c r="G1" s="166"/>
      <c r="H1" s="166"/>
    </row>
    <row r="2" spans="1:8">
      <c r="A2" s="166" t="s">
        <v>47</v>
      </c>
      <c r="B2" s="166"/>
      <c r="C2" s="166"/>
      <c r="D2" s="166"/>
      <c r="E2" s="166"/>
      <c r="F2" s="166"/>
      <c r="G2" s="166"/>
      <c r="H2" s="166"/>
    </row>
    <row r="3" spans="1:8">
      <c r="A3" s="166" t="s">
        <v>48</v>
      </c>
      <c r="B3" s="166"/>
      <c r="C3" s="166"/>
      <c r="D3" s="166"/>
      <c r="E3" s="166"/>
      <c r="F3" s="166"/>
      <c r="G3" s="166"/>
      <c r="H3" s="166"/>
    </row>
    <row r="5" spans="1:8">
      <c r="A5" s="6" t="s">
        <v>222</v>
      </c>
      <c r="B5" s="6" t="s">
        <v>171</v>
      </c>
      <c r="H5" s="2"/>
    </row>
    <row r="6" spans="1:8">
      <c r="B6" s="6" t="s">
        <v>102</v>
      </c>
      <c r="H6" s="2" t="s">
        <v>50</v>
      </c>
    </row>
    <row r="7" spans="1:8">
      <c r="B7" s="6"/>
      <c r="H7" s="18">
        <v>2564</v>
      </c>
    </row>
    <row r="8" spans="1:8">
      <c r="B8" s="1" t="s">
        <v>99</v>
      </c>
      <c r="H8" s="4">
        <v>3675079.84</v>
      </c>
    </row>
    <row r="9" spans="1:8">
      <c r="B9" s="1" t="s">
        <v>100</v>
      </c>
      <c r="H9" s="4">
        <v>14142800</v>
      </c>
    </row>
    <row r="10" spans="1:8">
      <c r="B10" s="1" t="s">
        <v>101</v>
      </c>
      <c r="H10" s="4">
        <v>911703.68</v>
      </c>
    </row>
    <row r="11" spans="1:8">
      <c r="B11" s="1" t="s">
        <v>223</v>
      </c>
      <c r="H11" s="4">
        <v>247700</v>
      </c>
    </row>
    <row r="12" spans="1:8">
      <c r="B12" s="1" t="s">
        <v>224</v>
      </c>
      <c r="H12" s="4">
        <v>598967</v>
      </c>
    </row>
    <row r="13" spans="1:8">
      <c r="B13" s="6" t="s">
        <v>144</v>
      </c>
      <c r="H13" s="7">
        <f>SUM(H8:H12)</f>
        <v>19576250.52</v>
      </c>
    </row>
    <row r="14" spans="1:8">
      <c r="B14" s="6" t="s">
        <v>154</v>
      </c>
      <c r="H14" s="60"/>
    </row>
    <row r="15" spans="1:8">
      <c r="B15" s="1" t="s">
        <v>225</v>
      </c>
      <c r="H15" s="48">
        <v>893121.8</v>
      </c>
    </row>
    <row r="16" spans="1:8">
      <c r="B16" s="6" t="s">
        <v>155</v>
      </c>
      <c r="H16" s="7">
        <f>SUM(H15)</f>
        <v>893121.8</v>
      </c>
    </row>
    <row r="17" spans="1:9" ht="25.2" thickBot="1">
      <c r="B17" s="6" t="s">
        <v>260</v>
      </c>
      <c r="H17" s="118">
        <f>H13+H16</f>
        <v>20469372.32</v>
      </c>
    </row>
    <row r="18" spans="1:9" ht="21" customHeight="1" thickTop="1">
      <c r="B18" s="14"/>
      <c r="C18" s="14"/>
      <c r="D18" s="14"/>
      <c r="E18" s="14"/>
      <c r="F18" s="14"/>
      <c r="G18" s="14"/>
      <c r="H18" s="15"/>
    </row>
    <row r="19" spans="1:9">
      <c r="A19" s="14" t="s">
        <v>269</v>
      </c>
      <c r="B19" s="14"/>
      <c r="C19" s="14"/>
      <c r="D19" s="14"/>
      <c r="E19" s="14"/>
      <c r="F19" s="14"/>
      <c r="G19" s="14"/>
      <c r="H19" s="14"/>
    </row>
    <row r="20" spans="1:9">
      <c r="A20" s="168" t="s">
        <v>259</v>
      </c>
      <c r="B20" s="168"/>
      <c r="C20" s="168"/>
      <c r="D20" s="168"/>
      <c r="E20" s="168"/>
      <c r="F20" s="168"/>
      <c r="G20" s="168"/>
      <c r="H20" s="168"/>
    </row>
    <row r="21" spans="1:9">
      <c r="A21" s="14" t="s">
        <v>268</v>
      </c>
      <c r="B21" s="14"/>
      <c r="C21" s="14"/>
      <c r="D21" s="14"/>
      <c r="E21" s="14"/>
      <c r="F21" s="14"/>
      <c r="G21" s="14"/>
      <c r="H21" s="14"/>
    </row>
    <row r="22" spans="1:9">
      <c r="B22" s="142"/>
      <c r="C22" s="142"/>
      <c r="D22" s="142"/>
      <c r="E22" s="142"/>
      <c r="F22" s="142"/>
      <c r="G22" s="142"/>
      <c r="H22" s="142"/>
    </row>
    <row r="23" spans="1:9">
      <c r="A23" s="6" t="s">
        <v>226</v>
      </c>
      <c r="H23" s="2"/>
    </row>
    <row r="24" spans="1:9">
      <c r="A24" s="6"/>
      <c r="H24" s="2" t="s">
        <v>50</v>
      </c>
    </row>
    <row r="25" spans="1:9">
      <c r="A25" s="6"/>
      <c r="H25" s="18">
        <v>2564</v>
      </c>
    </row>
    <row r="26" spans="1:9">
      <c r="A26" s="6"/>
      <c r="B26" s="1" t="s">
        <v>241</v>
      </c>
      <c r="H26" s="10">
        <v>107136.98</v>
      </c>
    </row>
    <row r="27" spans="1:9">
      <c r="B27" s="1" t="s">
        <v>153</v>
      </c>
      <c r="H27" s="4">
        <v>75688</v>
      </c>
    </row>
    <row r="28" spans="1:9">
      <c r="B28" s="1" t="s">
        <v>39</v>
      </c>
      <c r="H28" s="4">
        <v>154690</v>
      </c>
    </row>
    <row r="29" spans="1:9" ht="25.2" thickBot="1">
      <c r="B29" s="6" t="s">
        <v>145</v>
      </c>
      <c r="H29" s="118">
        <f>SUM(H26:H28)</f>
        <v>337514.98</v>
      </c>
    </row>
    <row r="30" spans="1:9" ht="25.2" thickTop="1">
      <c r="B30" s="6"/>
      <c r="I30" s="8"/>
    </row>
    <row r="31" spans="1:9">
      <c r="B31" s="14"/>
      <c r="C31" s="14"/>
      <c r="D31" s="14"/>
      <c r="E31" s="14"/>
      <c r="F31" s="14"/>
      <c r="G31" s="14"/>
      <c r="H31" s="15"/>
    </row>
    <row r="32" spans="1:9">
      <c r="B32" s="6"/>
      <c r="H32" s="8"/>
    </row>
    <row r="33" spans="2:8">
      <c r="B33" s="6"/>
      <c r="H33" s="8"/>
    </row>
    <row r="34" spans="2:8">
      <c r="B34" s="6"/>
      <c r="H34" s="8"/>
    </row>
  </sheetData>
  <mergeCells count="4">
    <mergeCell ref="A1:H1"/>
    <mergeCell ref="A2:H2"/>
    <mergeCell ref="A3:H3"/>
    <mergeCell ref="A20:H20"/>
  </mergeCells>
  <pageMargins left="0.78740157480314965" right="0.39370078740157483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18"/>
  <sheetViews>
    <sheetView workbookViewId="0">
      <selection activeCell="E15" sqref="E15"/>
    </sheetView>
  </sheetViews>
  <sheetFormatPr defaultRowHeight="14.4"/>
  <cols>
    <col min="8" max="8" width="14" customWidth="1"/>
  </cols>
  <sheetData>
    <row r="1" spans="1:13" ht="24.6">
      <c r="A1" s="166" t="s">
        <v>148</v>
      </c>
      <c r="B1" s="166"/>
      <c r="C1" s="166"/>
      <c r="D1" s="166"/>
      <c r="E1" s="166"/>
      <c r="F1" s="166"/>
      <c r="G1" s="166"/>
      <c r="H1" s="166"/>
      <c r="I1" s="166"/>
      <c r="J1" s="62"/>
      <c r="K1" s="62"/>
      <c r="L1" s="62"/>
      <c r="M1" s="62"/>
    </row>
    <row r="2" spans="1:13" ht="24.6">
      <c r="A2" s="166" t="s">
        <v>47</v>
      </c>
      <c r="B2" s="166"/>
      <c r="C2" s="166"/>
      <c r="D2" s="166"/>
      <c r="E2" s="166"/>
      <c r="F2" s="166"/>
      <c r="G2" s="166"/>
      <c r="H2" s="166"/>
      <c r="I2" s="166"/>
      <c r="J2" s="62"/>
      <c r="K2" s="62"/>
      <c r="L2" s="62"/>
      <c r="M2" s="62"/>
    </row>
    <row r="3" spans="1:13" ht="24.6">
      <c r="A3" s="166" t="s">
        <v>48</v>
      </c>
      <c r="B3" s="166"/>
      <c r="C3" s="166"/>
      <c r="D3" s="166"/>
      <c r="E3" s="166"/>
      <c r="F3" s="166"/>
      <c r="G3" s="166"/>
      <c r="H3" s="166"/>
      <c r="I3" s="166"/>
      <c r="J3" s="62"/>
      <c r="K3" s="62"/>
      <c r="L3" s="62"/>
      <c r="M3" s="62"/>
    </row>
    <row r="4" spans="1:13" ht="24.6">
      <c r="A4" s="14"/>
      <c r="B4" s="14"/>
      <c r="C4" s="14"/>
      <c r="D4" s="14"/>
      <c r="E4" s="14"/>
      <c r="F4" s="14"/>
      <c r="G4" s="14"/>
      <c r="H4" s="14"/>
      <c r="I4" s="14"/>
      <c r="J4" s="62"/>
      <c r="K4" s="62"/>
      <c r="L4" s="62"/>
      <c r="M4" s="62"/>
    </row>
    <row r="5" spans="1:13" ht="24.6">
      <c r="A5" s="61" t="s">
        <v>149</v>
      </c>
      <c r="B5" s="61"/>
      <c r="C5" s="61"/>
      <c r="D5" s="14"/>
      <c r="E5" s="14"/>
      <c r="F5" s="14"/>
      <c r="G5" s="14"/>
      <c r="H5" s="14" t="s">
        <v>50</v>
      </c>
      <c r="I5" s="14"/>
      <c r="J5" s="62"/>
      <c r="K5" s="62"/>
      <c r="L5" s="62"/>
      <c r="M5" s="62"/>
    </row>
    <row r="6" spans="1:13" ht="24.6">
      <c r="A6" s="1"/>
      <c r="B6" s="1"/>
      <c r="C6" s="1"/>
      <c r="D6" s="1"/>
      <c r="E6" s="1"/>
      <c r="F6" s="1"/>
      <c r="G6" s="1"/>
      <c r="H6" s="1">
        <v>2564</v>
      </c>
      <c r="I6" s="1"/>
    </row>
    <row r="7" spans="1:13" ht="24.6">
      <c r="A7" s="1"/>
      <c r="B7" s="1" t="s">
        <v>150</v>
      </c>
      <c r="C7" s="1"/>
      <c r="D7" s="1"/>
      <c r="E7" s="1"/>
      <c r="F7" s="1"/>
      <c r="G7" s="1"/>
      <c r="H7" s="63">
        <v>33020</v>
      </c>
      <c r="I7" s="1"/>
    </row>
    <row r="8" spans="1:13" ht="24.6">
      <c r="A8" s="1"/>
      <c r="B8" s="1" t="s">
        <v>151</v>
      </c>
      <c r="C8" s="1"/>
      <c r="D8" s="1"/>
      <c r="E8" s="1"/>
      <c r="F8" s="1"/>
      <c r="G8" s="1"/>
      <c r="H8" s="63">
        <v>3000</v>
      </c>
      <c r="I8" s="1"/>
    </row>
    <row r="9" spans="1:13" ht="25.2" thickBot="1">
      <c r="A9" s="1"/>
      <c r="B9" s="6" t="s">
        <v>152</v>
      </c>
      <c r="C9" s="6"/>
      <c r="D9" s="1"/>
      <c r="E9" s="1"/>
      <c r="F9" s="1"/>
      <c r="G9" s="1"/>
      <c r="H9" s="11">
        <v>33020</v>
      </c>
      <c r="I9" s="1"/>
    </row>
    <row r="10" spans="1:13" ht="25.2" thickTop="1">
      <c r="A10" s="1"/>
      <c r="B10" s="6"/>
      <c r="C10" s="6"/>
      <c r="D10" s="1"/>
      <c r="E10" s="1"/>
      <c r="F10" s="1"/>
      <c r="G10" s="1"/>
      <c r="H10" s="16"/>
      <c r="I10" s="1"/>
    </row>
    <row r="12" spans="1:13" ht="24.6">
      <c r="A12" s="61" t="s">
        <v>149</v>
      </c>
      <c r="B12" s="61"/>
      <c r="C12" s="61"/>
      <c r="D12" s="14"/>
      <c r="E12" s="14"/>
      <c r="F12" s="14"/>
      <c r="G12" s="14"/>
      <c r="H12" s="14" t="s">
        <v>50</v>
      </c>
    </row>
    <row r="13" spans="1:13" ht="24.6">
      <c r="A13" s="1"/>
      <c r="B13" s="1"/>
      <c r="C13" s="1"/>
      <c r="D13" s="1"/>
      <c r="E13" s="1"/>
      <c r="F13" s="1"/>
      <c r="G13" s="1"/>
      <c r="H13" s="1">
        <v>2564</v>
      </c>
    </row>
    <row r="14" spans="1:13">
      <c r="B14" s="66" t="s">
        <v>157</v>
      </c>
      <c r="C14" s="66"/>
      <c r="D14" s="66"/>
      <c r="H14" s="67">
        <v>10865000</v>
      </c>
    </row>
    <row r="15" spans="1:13">
      <c r="B15" s="66" t="s">
        <v>158</v>
      </c>
      <c r="C15" s="66"/>
      <c r="D15" s="66"/>
      <c r="H15" s="68" t="s">
        <v>156</v>
      </c>
    </row>
    <row r="16" spans="1:13" ht="15" thickBot="1">
      <c r="B16" s="65" t="s">
        <v>159</v>
      </c>
      <c r="C16" s="65"/>
      <c r="H16" s="69">
        <v>10865000</v>
      </c>
    </row>
    <row r="17" spans="2:8" ht="15.6" thickTop="1" thickBot="1">
      <c r="B17" s="65" t="s">
        <v>160</v>
      </c>
      <c r="C17" s="65"/>
      <c r="H17" s="69">
        <v>10865000</v>
      </c>
    </row>
    <row r="18" spans="2:8" ht="15" thickTop="1"/>
  </sheetData>
  <mergeCells count="3">
    <mergeCell ref="A1:I1"/>
    <mergeCell ref="A2:I2"/>
    <mergeCell ref="A3:I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7"/>
  <sheetViews>
    <sheetView zoomScaleNormal="100" workbookViewId="0">
      <selection activeCell="F30" sqref="F30"/>
    </sheetView>
  </sheetViews>
  <sheetFormatPr defaultColWidth="8.109375" defaultRowHeight="24.6"/>
  <cols>
    <col min="1" max="1" width="5.88671875" style="19" customWidth="1"/>
    <col min="2" max="2" width="4.109375" style="19" customWidth="1"/>
    <col min="3" max="3" width="16.6640625" style="19" bestFit="1" customWidth="1"/>
    <col min="4" max="4" width="4.33203125" style="19" customWidth="1"/>
    <col min="5" max="5" width="12.33203125" style="19" customWidth="1"/>
    <col min="6" max="6" width="8" style="19" customWidth="1"/>
    <col min="7" max="7" width="8.77734375" style="19" customWidth="1"/>
    <col min="8" max="8" width="10.88671875" style="19" customWidth="1"/>
    <col min="9" max="9" width="15.109375" style="19" customWidth="1"/>
    <col min="10" max="10" width="2.88671875" style="19" customWidth="1"/>
    <col min="11" max="11" width="2" style="19" customWidth="1"/>
    <col min="12" max="12" width="0.21875" style="19" customWidth="1"/>
    <col min="13" max="13" width="17.6640625" style="19" customWidth="1"/>
    <col min="14" max="256" width="8.109375" style="19"/>
    <col min="257" max="257" width="5.88671875" style="19" customWidth="1"/>
    <col min="258" max="258" width="4.109375" style="19" customWidth="1"/>
    <col min="259" max="259" width="16.6640625" style="19" bestFit="1" customWidth="1"/>
    <col min="260" max="260" width="4.33203125" style="19" customWidth="1"/>
    <col min="261" max="261" width="12.33203125" style="19" customWidth="1"/>
    <col min="262" max="262" width="7.109375" style="19" customWidth="1"/>
    <col min="263" max="263" width="8.33203125" style="19" customWidth="1"/>
    <col min="264" max="264" width="8.109375" style="19"/>
    <col min="265" max="265" width="16.88671875" style="19" customWidth="1"/>
    <col min="266" max="266" width="2.88671875" style="19" customWidth="1"/>
    <col min="267" max="267" width="2" style="19" customWidth="1"/>
    <col min="268" max="268" width="0.21875" style="19" customWidth="1"/>
    <col min="269" max="269" width="4.109375" style="19" bestFit="1" customWidth="1"/>
    <col min="270" max="512" width="8.109375" style="19"/>
    <col min="513" max="513" width="5.88671875" style="19" customWidth="1"/>
    <col min="514" max="514" width="4.109375" style="19" customWidth="1"/>
    <col min="515" max="515" width="16.6640625" style="19" bestFit="1" customWidth="1"/>
    <col min="516" max="516" width="4.33203125" style="19" customWidth="1"/>
    <col min="517" max="517" width="12.33203125" style="19" customWidth="1"/>
    <col min="518" max="518" width="7.109375" style="19" customWidth="1"/>
    <col min="519" max="519" width="8.33203125" style="19" customWidth="1"/>
    <col min="520" max="520" width="8.109375" style="19"/>
    <col min="521" max="521" width="16.88671875" style="19" customWidth="1"/>
    <col min="522" max="522" width="2.88671875" style="19" customWidth="1"/>
    <col min="523" max="523" width="2" style="19" customWidth="1"/>
    <col min="524" max="524" width="0.21875" style="19" customWidth="1"/>
    <col min="525" max="525" width="4.109375" style="19" bestFit="1" customWidth="1"/>
    <col min="526" max="768" width="8.109375" style="19"/>
    <col min="769" max="769" width="5.88671875" style="19" customWidth="1"/>
    <col min="770" max="770" width="4.109375" style="19" customWidth="1"/>
    <col min="771" max="771" width="16.6640625" style="19" bestFit="1" customWidth="1"/>
    <col min="772" max="772" width="4.33203125" style="19" customWidth="1"/>
    <col min="773" max="773" width="12.33203125" style="19" customWidth="1"/>
    <col min="774" max="774" width="7.109375" style="19" customWidth="1"/>
    <col min="775" max="775" width="8.33203125" style="19" customWidth="1"/>
    <col min="776" max="776" width="8.109375" style="19"/>
    <col min="777" max="777" width="16.88671875" style="19" customWidth="1"/>
    <col min="778" max="778" width="2.88671875" style="19" customWidth="1"/>
    <col min="779" max="779" width="2" style="19" customWidth="1"/>
    <col min="780" max="780" width="0.21875" style="19" customWidth="1"/>
    <col min="781" max="781" width="4.109375" style="19" bestFit="1" customWidth="1"/>
    <col min="782" max="1024" width="8.109375" style="19"/>
    <col min="1025" max="1025" width="5.88671875" style="19" customWidth="1"/>
    <col min="1026" max="1026" width="4.109375" style="19" customWidth="1"/>
    <col min="1027" max="1027" width="16.6640625" style="19" bestFit="1" customWidth="1"/>
    <col min="1028" max="1028" width="4.33203125" style="19" customWidth="1"/>
    <col min="1029" max="1029" width="12.33203125" style="19" customWidth="1"/>
    <col min="1030" max="1030" width="7.109375" style="19" customWidth="1"/>
    <col min="1031" max="1031" width="8.33203125" style="19" customWidth="1"/>
    <col min="1032" max="1032" width="8.109375" style="19"/>
    <col min="1033" max="1033" width="16.88671875" style="19" customWidth="1"/>
    <col min="1034" max="1034" width="2.88671875" style="19" customWidth="1"/>
    <col min="1035" max="1035" width="2" style="19" customWidth="1"/>
    <col min="1036" max="1036" width="0.21875" style="19" customWidth="1"/>
    <col min="1037" max="1037" width="4.109375" style="19" bestFit="1" customWidth="1"/>
    <col min="1038" max="1280" width="8.109375" style="19"/>
    <col min="1281" max="1281" width="5.88671875" style="19" customWidth="1"/>
    <col min="1282" max="1282" width="4.109375" style="19" customWidth="1"/>
    <col min="1283" max="1283" width="16.6640625" style="19" bestFit="1" customWidth="1"/>
    <col min="1284" max="1284" width="4.33203125" style="19" customWidth="1"/>
    <col min="1285" max="1285" width="12.33203125" style="19" customWidth="1"/>
    <col min="1286" max="1286" width="7.109375" style="19" customWidth="1"/>
    <col min="1287" max="1287" width="8.33203125" style="19" customWidth="1"/>
    <col min="1288" max="1288" width="8.109375" style="19"/>
    <col min="1289" max="1289" width="16.88671875" style="19" customWidth="1"/>
    <col min="1290" max="1290" width="2.88671875" style="19" customWidth="1"/>
    <col min="1291" max="1291" width="2" style="19" customWidth="1"/>
    <col min="1292" max="1292" width="0.21875" style="19" customWidth="1"/>
    <col min="1293" max="1293" width="4.109375" style="19" bestFit="1" customWidth="1"/>
    <col min="1294" max="1536" width="8.109375" style="19"/>
    <col min="1537" max="1537" width="5.88671875" style="19" customWidth="1"/>
    <col min="1538" max="1538" width="4.109375" style="19" customWidth="1"/>
    <col min="1539" max="1539" width="16.6640625" style="19" bestFit="1" customWidth="1"/>
    <col min="1540" max="1540" width="4.33203125" style="19" customWidth="1"/>
    <col min="1541" max="1541" width="12.33203125" style="19" customWidth="1"/>
    <col min="1542" max="1542" width="7.109375" style="19" customWidth="1"/>
    <col min="1543" max="1543" width="8.33203125" style="19" customWidth="1"/>
    <col min="1544" max="1544" width="8.109375" style="19"/>
    <col min="1545" max="1545" width="16.88671875" style="19" customWidth="1"/>
    <col min="1546" max="1546" width="2.88671875" style="19" customWidth="1"/>
    <col min="1547" max="1547" width="2" style="19" customWidth="1"/>
    <col min="1548" max="1548" width="0.21875" style="19" customWidth="1"/>
    <col min="1549" max="1549" width="4.109375" style="19" bestFit="1" customWidth="1"/>
    <col min="1550" max="1792" width="8.109375" style="19"/>
    <col min="1793" max="1793" width="5.88671875" style="19" customWidth="1"/>
    <col min="1794" max="1794" width="4.109375" style="19" customWidth="1"/>
    <col min="1795" max="1795" width="16.6640625" style="19" bestFit="1" customWidth="1"/>
    <col min="1796" max="1796" width="4.33203125" style="19" customWidth="1"/>
    <col min="1797" max="1797" width="12.33203125" style="19" customWidth="1"/>
    <col min="1798" max="1798" width="7.109375" style="19" customWidth="1"/>
    <col min="1799" max="1799" width="8.33203125" style="19" customWidth="1"/>
    <col min="1800" max="1800" width="8.109375" style="19"/>
    <col min="1801" max="1801" width="16.88671875" style="19" customWidth="1"/>
    <col min="1802" max="1802" width="2.88671875" style="19" customWidth="1"/>
    <col min="1803" max="1803" width="2" style="19" customWidth="1"/>
    <col min="1804" max="1804" width="0.21875" style="19" customWidth="1"/>
    <col min="1805" max="1805" width="4.109375" style="19" bestFit="1" customWidth="1"/>
    <col min="1806" max="2048" width="8.109375" style="19"/>
    <col min="2049" max="2049" width="5.88671875" style="19" customWidth="1"/>
    <col min="2050" max="2050" width="4.109375" style="19" customWidth="1"/>
    <col min="2051" max="2051" width="16.6640625" style="19" bestFit="1" customWidth="1"/>
    <col min="2052" max="2052" width="4.33203125" style="19" customWidth="1"/>
    <col min="2053" max="2053" width="12.33203125" style="19" customWidth="1"/>
    <col min="2054" max="2054" width="7.109375" style="19" customWidth="1"/>
    <col min="2055" max="2055" width="8.33203125" style="19" customWidth="1"/>
    <col min="2056" max="2056" width="8.109375" style="19"/>
    <col min="2057" max="2057" width="16.88671875" style="19" customWidth="1"/>
    <col min="2058" max="2058" width="2.88671875" style="19" customWidth="1"/>
    <col min="2059" max="2059" width="2" style="19" customWidth="1"/>
    <col min="2060" max="2060" width="0.21875" style="19" customWidth="1"/>
    <col min="2061" max="2061" width="4.109375" style="19" bestFit="1" customWidth="1"/>
    <col min="2062" max="2304" width="8.109375" style="19"/>
    <col min="2305" max="2305" width="5.88671875" style="19" customWidth="1"/>
    <col min="2306" max="2306" width="4.109375" style="19" customWidth="1"/>
    <col min="2307" max="2307" width="16.6640625" style="19" bestFit="1" customWidth="1"/>
    <col min="2308" max="2308" width="4.33203125" style="19" customWidth="1"/>
    <col min="2309" max="2309" width="12.33203125" style="19" customWidth="1"/>
    <col min="2310" max="2310" width="7.109375" style="19" customWidth="1"/>
    <col min="2311" max="2311" width="8.33203125" style="19" customWidth="1"/>
    <col min="2312" max="2312" width="8.109375" style="19"/>
    <col min="2313" max="2313" width="16.88671875" style="19" customWidth="1"/>
    <col min="2314" max="2314" width="2.88671875" style="19" customWidth="1"/>
    <col min="2315" max="2315" width="2" style="19" customWidth="1"/>
    <col min="2316" max="2316" width="0.21875" style="19" customWidth="1"/>
    <col min="2317" max="2317" width="4.109375" style="19" bestFit="1" customWidth="1"/>
    <col min="2318" max="2560" width="8.109375" style="19"/>
    <col min="2561" max="2561" width="5.88671875" style="19" customWidth="1"/>
    <col min="2562" max="2562" width="4.109375" style="19" customWidth="1"/>
    <col min="2563" max="2563" width="16.6640625" style="19" bestFit="1" customWidth="1"/>
    <col min="2564" max="2564" width="4.33203125" style="19" customWidth="1"/>
    <col min="2565" max="2565" width="12.33203125" style="19" customWidth="1"/>
    <col min="2566" max="2566" width="7.109375" style="19" customWidth="1"/>
    <col min="2567" max="2567" width="8.33203125" style="19" customWidth="1"/>
    <col min="2568" max="2568" width="8.109375" style="19"/>
    <col min="2569" max="2569" width="16.88671875" style="19" customWidth="1"/>
    <col min="2570" max="2570" width="2.88671875" style="19" customWidth="1"/>
    <col min="2571" max="2571" width="2" style="19" customWidth="1"/>
    <col min="2572" max="2572" width="0.21875" style="19" customWidth="1"/>
    <col min="2573" max="2573" width="4.109375" style="19" bestFit="1" customWidth="1"/>
    <col min="2574" max="2816" width="8.109375" style="19"/>
    <col min="2817" max="2817" width="5.88671875" style="19" customWidth="1"/>
    <col min="2818" max="2818" width="4.109375" style="19" customWidth="1"/>
    <col min="2819" max="2819" width="16.6640625" style="19" bestFit="1" customWidth="1"/>
    <col min="2820" max="2820" width="4.33203125" style="19" customWidth="1"/>
    <col min="2821" max="2821" width="12.33203125" style="19" customWidth="1"/>
    <col min="2822" max="2822" width="7.109375" style="19" customWidth="1"/>
    <col min="2823" max="2823" width="8.33203125" style="19" customWidth="1"/>
    <col min="2824" max="2824" width="8.109375" style="19"/>
    <col min="2825" max="2825" width="16.88671875" style="19" customWidth="1"/>
    <col min="2826" max="2826" width="2.88671875" style="19" customWidth="1"/>
    <col min="2827" max="2827" width="2" style="19" customWidth="1"/>
    <col min="2828" max="2828" width="0.21875" style="19" customWidth="1"/>
    <col min="2829" max="2829" width="4.109375" style="19" bestFit="1" customWidth="1"/>
    <col min="2830" max="3072" width="8.109375" style="19"/>
    <col min="3073" max="3073" width="5.88671875" style="19" customWidth="1"/>
    <col min="3074" max="3074" width="4.109375" style="19" customWidth="1"/>
    <col min="3075" max="3075" width="16.6640625" style="19" bestFit="1" customWidth="1"/>
    <col min="3076" max="3076" width="4.33203125" style="19" customWidth="1"/>
    <col min="3077" max="3077" width="12.33203125" style="19" customWidth="1"/>
    <col min="3078" max="3078" width="7.109375" style="19" customWidth="1"/>
    <col min="3079" max="3079" width="8.33203125" style="19" customWidth="1"/>
    <col min="3080" max="3080" width="8.109375" style="19"/>
    <col min="3081" max="3081" width="16.88671875" style="19" customWidth="1"/>
    <col min="3082" max="3082" width="2.88671875" style="19" customWidth="1"/>
    <col min="3083" max="3083" width="2" style="19" customWidth="1"/>
    <col min="3084" max="3084" width="0.21875" style="19" customWidth="1"/>
    <col min="3085" max="3085" width="4.109375" style="19" bestFit="1" customWidth="1"/>
    <col min="3086" max="3328" width="8.109375" style="19"/>
    <col min="3329" max="3329" width="5.88671875" style="19" customWidth="1"/>
    <col min="3330" max="3330" width="4.109375" style="19" customWidth="1"/>
    <col min="3331" max="3331" width="16.6640625" style="19" bestFit="1" customWidth="1"/>
    <col min="3332" max="3332" width="4.33203125" style="19" customWidth="1"/>
    <col min="3333" max="3333" width="12.33203125" style="19" customWidth="1"/>
    <col min="3334" max="3334" width="7.109375" style="19" customWidth="1"/>
    <col min="3335" max="3335" width="8.33203125" style="19" customWidth="1"/>
    <col min="3336" max="3336" width="8.109375" style="19"/>
    <col min="3337" max="3337" width="16.88671875" style="19" customWidth="1"/>
    <col min="3338" max="3338" width="2.88671875" style="19" customWidth="1"/>
    <col min="3339" max="3339" width="2" style="19" customWidth="1"/>
    <col min="3340" max="3340" width="0.21875" style="19" customWidth="1"/>
    <col min="3341" max="3341" width="4.109375" style="19" bestFit="1" customWidth="1"/>
    <col min="3342" max="3584" width="8.109375" style="19"/>
    <col min="3585" max="3585" width="5.88671875" style="19" customWidth="1"/>
    <col min="3586" max="3586" width="4.109375" style="19" customWidth="1"/>
    <col min="3587" max="3587" width="16.6640625" style="19" bestFit="1" customWidth="1"/>
    <col min="3588" max="3588" width="4.33203125" style="19" customWidth="1"/>
    <col min="3589" max="3589" width="12.33203125" style="19" customWidth="1"/>
    <col min="3590" max="3590" width="7.109375" style="19" customWidth="1"/>
    <col min="3591" max="3591" width="8.33203125" style="19" customWidth="1"/>
    <col min="3592" max="3592" width="8.109375" style="19"/>
    <col min="3593" max="3593" width="16.88671875" style="19" customWidth="1"/>
    <col min="3594" max="3594" width="2.88671875" style="19" customWidth="1"/>
    <col min="3595" max="3595" width="2" style="19" customWidth="1"/>
    <col min="3596" max="3596" width="0.21875" style="19" customWidth="1"/>
    <col min="3597" max="3597" width="4.109375" style="19" bestFit="1" customWidth="1"/>
    <col min="3598" max="3840" width="8.109375" style="19"/>
    <col min="3841" max="3841" width="5.88671875" style="19" customWidth="1"/>
    <col min="3842" max="3842" width="4.109375" style="19" customWidth="1"/>
    <col min="3843" max="3843" width="16.6640625" style="19" bestFit="1" customWidth="1"/>
    <col min="3844" max="3844" width="4.33203125" style="19" customWidth="1"/>
    <col min="3845" max="3845" width="12.33203125" style="19" customWidth="1"/>
    <col min="3846" max="3846" width="7.109375" style="19" customWidth="1"/>
    <col min="3847" max="3847" width="8.33203125" style="19" customWidth="1"/>
    <col min="3848" max="3848" width="8.109375" style="19"/>
    <col min="3849" max="3849" width="16.88671875" style="19" customWidth="1"/>
    <col min="3850" max="3850" width="2.88671875" style="19" customWidth="1"/>
    <col min="3851" max="3851" width="2" style="19" customWidth="1"/>
    <col min="3852" max="3852" width="0.21875" style="19" customWidth="1"/>
    <col min="3853" max="3853" width="4.109375" style="19" bestFit="1" customWidth="1"/>
    <col min="3854" max="4096" width="8.109375" style="19"/>
    <col min="4097" max="4097" width="5.88671875" style="19" customWidth="1"/>
    <col min="4098" max="4098" width="4.109375" style="19" customWidth="1"/>
    <col min="4099" max="4099" width="16.6640625" style="19" bestFit="1" customWidth="1"/>
    <col min="4100" max="4100" width="4.33203125" style="19" customWidth="1"/>
    <col min="4101" max="4101" width="12.33203125" style="19" customWidth="1"/>
    <col min="4102" max="4102" width="7.109375" style="19" customWidth="1"/>
    <col min="4103" max="4103" width="8.33203125" style="19" customWidth="1"/>
    <col min="4104" max="4104" width="8.109375" style="19"/>
    <col min="4105" max="4105" width="16.88671875" style="19" customWidth="1"/>
    <col min="4106" max="4106" width="2.88671875" style="19" customWidth="1"/>
    <col min="4107" max="4107" width="2" style="19" customWidth="1"/>
    <col min="4108" max="4108" width="0.21875" style="19" customWidth="1"/>
    <col min="4109" max="4109" width="4.109375" style="19" bestFit="1" customWidth="1"/>
    <col min="4110" max="4352" width="8.109375" style="19"/>
    <col min="4353" max="4353" width="5.88671875" style="19" customWidth="1"/>
    <col min="4354" max="4354" width="4.109375" style="19" customWidth="1"/>
    <col min="4355" max="4355" width="16.6640625" style="19" bestFit="1" customWidth="1"/>
    <col min="4356" max="4356" width="4.33203125" style="19" customWidth="1"/>
    <col min="4357" max="4357" width="12.33203125" style="19" customWidth="1"/>
    <col min="4358" max="4358" width="7.109375" style="19" customWidth="1"/>
    <col min="4359" max="4359" width="8.33203125" style="19" customWidth="1"/>
    <col min="4360" max="4360" width="8.109375" style="19"/>
    <col min="4361" max="4361" width="16.88671875" style="19" customWidth="1"/>
    <col min="4362" max="4362" width="2.88671875" style="19" customWidth="1"/>
    <col min="4363" max="4363" width="2" style="19" customWidth="1"/>
    <col min="4364" max="4364" width="0.21875" style="19" customWidth="1"/>
    <col min="4365" max="4365" width="4.109375" style="19" bestFit="1" customWidth="1"/>
    <col min="4366" max="4608" width="8.109375" style="19"/>
    <col min="4609" max="4609" width="5.88671875" style="19" customWidth="1"/>
    <col min="4610" max="4610" width="4.109375" style="19" customWidth="1"/>
    <col min="4611" max="4611" width="16.6640625" style="19" bestFit="1" customWidth="1"/>
    <col min="4612" max="4612" width="4.33203125" style="19" customWidth="1"/>
    <col min="4613" max="4613" width="12.33203125" style="19" customWidth="1"/>
    <col min="4614" max="4614" width="7.109375" style="19" customWidth="1"/>
    <col min="4615" max="4615" width="8.33203125" style="19" customWidth="1"/>
    <col min="4616" max="4616" width="8.109375" style="19"/>
    <col min="4617" max="4617" width="16.88671875" style="19" customWidth="1"/>
    <col min="4618" max="4618" width="2.88671875" style="19" customWidth="1"/>
    <col min="4619" max="4619" width="2" style="19" customWidth="1"/>
    <col min="4620" max="4620" width="0.21875" style="19" customWidth="1"/>
    <col min="4621" max="4621" width="4.109375" style="19" bestFit="1" customWidth="1"/>
    <col min="4622" max="4864" width="8.109375" style="19"/>
    <col min="4865" max="4865" width="5.88671875" style="19" customWidth="1"/>
    <col min="4866" max="4866" width="4.109375" style="19" customWidth="1"/>
    <col min="4867" max="4867" width="16.6640625" style="19" bestFit="1" customWidth="1"/>
    <col min="4868" max="4868" width="4.33203125" style="19" customWidth="1"/>
    <col min="4869" max="4869" width="12.33203125" style="19" customWidth="1"/>
    <col min="4870" max="4870" width="7.109375" style="19" customWidth="1"/>
    <col min="4871" max="4871" width="8.33203125" style="19" customWidth="1"/>
    <col min="4872" max="4872" width="8.109375" style="19"/>
    <col min="4873" max="4873" width="16.88671875" style="19" customWidth="1"/>
    <col min="4874" max="4874" width="2.88671875" style="19" customWidth="1"/>
    <col min="4875" max="4875" width="2" style="19" customWidth="1"/>
    <col min="4876" max="4876" width="0.21875" style="19" customWidth="1"/>
    <col min="4877" max="4877" width="4.109375" style="19" bestFit="1" customWidth="1"/>
    <col min="4878" max="5120" width="8.109375" style="19"/>
    <col min="5121" max="5121" width="5.88671875" style="19" customWidth="1"/>
    <col min="5122" max="5122" width="4.109375" style="19" customWidth="1"/>
    <col min="5123" max="5123" width="16.6640625" style="19" bestFit="1" customWidth="1"/>
    <col min="5124" max="5124" width="4.33203125" style="19" customWidth="1"/>
    <col min="5125" max="5125" width="12.33203125" style="19" customWidth="1"/>
    <col min="5126" max="5126" width="7.109375" style="19" customWidth="1"/>
    <col min="5127" max="5127" width="8.33203125" style="19" customWidth="1"/>
    <col min="5128" max="5128" width="8.109375" style="19"/>
    <col min="5129" max="5129" width="16.88671875" style="19" customWidth="1"/>
    <col min="5130" max="5130" width="2.88671875" style="19" customWidth="1"/>
    <col min="5131" max="5131" width="2" style="19" customWidth="1"/>
    <col min="5132" max="5132" width="0.21875" style="19" customWidth="1"/>
    <col min="5133" max="5133" width="4.109375" style="19" bestFit="1" customWidth="1"/>
    <col min="5134" max="5376" width="8.109375" style="19"/>
    <col min="5377" max="5377" width="5.88671875" style="19" customWidth="1"/>
    <col min="5378" max="5378" width="4.109375" style="19" customWidth="1"/>
    <col min="5379" max="5379" width="16.6640625" style="19" bestFit="1" customWidth="1"/>
    <col min="5380" max="5380" width="4.33203125" style="19" customWidth="1"/>
    <col min="5381" max="5381" width="12.33203125" style="19" customWidth="1"/>
    <col min="5382" max="5382" width="7.109375" style="19" customWidth="1"/>
    <col min="5383" max="5383" width="8.33203125" style="19" customWidth="1"/>
    <col min="5384" max="5384" width="8.109375" style="19"/>
    <col min="5385" max="5385" width="16.88671875" style="19" customWidth="1"/>
    <col min="5386" max="5386" width="2.88671875" style="19" customWidth="1"/>
    <col min="5387" max="5387" width="2" style="19" customWidth="1"/>
    <col min="5388" max="5388" width="0.21875" style="19" customWidth="1"/>
    <col min="5389" max="5389" width="4.109375" style="19" bestFit="1" customWidth="1"/>
    <col min="5390" max="5632" width="8.109375" style="19"/>
    <col min="5633" max="5633" width="5.88671875" style="19" customWidth="1"/>
    <col min="5634" max="5634" width="4.109375" style="19" customWidth="1"/>
    <col min="5635" max="5635" width="16.6640625" style="19" bestFit="1" customWidth="1"/>
    <col min="5636" max="5636" width="4.33203125" style="19" customWidth="1"/>
    <col min="5637" max="5637" width="12.33203125" style="19" customWidth="1"/>
    <col min="5638" max="5638" width="7.109375" style="19" customWidth="1"/>
    <col min="5639" max="5639" width="8.33203125" style="19" customWidth="1"/>
    <col min="5640" max="5640" width="8.109375" style="19"/>
    <col min="5641" max="5641" width="16.88671875" style="19" customWidth="1"/>
    <col min="5642" max="5642" width="2.88671875" style="19" customWidth="1"/>
    <col min="5643" max="5643" width="2" style="19" customWidth="1"/>
    <col min="5644" max="5644" width="0.21875" style="19" customWidth="1"/>
    <col min="5645" max="5645" width="4.109375" style="19" bestFit="1" customWidth="1"/>
    <col min="5646" max="5888" width="8.109375" style="19"/>
    <col min="5889" max="5889" width="5.88671875" style="19" customWidth="1"/>
    <col min="5890" max="5890" width="4.109375" style="19" customWidth="1"/>
    <col min="5891" max="5891" width="16.6640625" style="19" bestFit="1" customWidth="1"/>
    <col min="5892" max="5892" width="4.33203125" style="19" customWidth="1"/>
    <col min="5893" max="5893" width="12.33203125" style="19" customWidth="1"/>
    <col min="5894" max="5894" width="7.109375" style="19" customWidth="1"/>
    <col min="5895" max="5895" width="8.33203125" style="19" customWidth="1"/>
    <col min="5896" max="5896" width="8.109375" style="19"/>
    <col min="5897" max="5897" width="16.88671875" style="19" customWidth="1"/>
    <col min="5898" max="5898" width="2.88671875" style="19" customWidth="1"/>
    <col min="5899" max="5899" width="2" style="19" customWidth="1"/>
    <col min="5900" max="5900" width="0.21875" style="19" customWidth="1"/>
    <col min="5901" max="5901" width="4.109375" style="19" bestFit="1" customWidth="1"/>
    <col min="5902" max="6144" width="8.109375" style="19"/>
    <col min="6145" max="6145" width="5.88671875" style="19" customWidth="1"/>
    <col min="6146" max="6146" width="4.109375" style="19" customWidth="1"/>
    <col min="6147" max="6147" width="16.6640625" style="19" bestFit="1" customWidth="1"/>
    <col min="6148" max="6148" width="4.33203125" style="19" customWidth="1"/>
    <col min="6149" max="6149" width="12.33203125" style="19" customWidth="1"/>
    <col min="6150" max="6150" width="7.109375" style="19" customWidth="1"/>
    <col min="6151" max="6151" width="8.33203125" style="19" customWidth="1"/>
    <col min="6152" max="6152" width="8.109375" style="19"/>
    <col min="6153" max="6153" width="16.88671875" style="19" customWidth="1"/>
    <col min="6154" max="6154" width="2.88671875" style="19" customWidth="1"/>
    <col min="6155" max="6155" width="2" style="19" customWidth="1"/>
    <col min="6156" max="6156" width="0.21875" style="19" customWidth="1"/>
    <col min="6157" max="6157" width="4.109375" style="19" bestFit="1" customWidth="1"/>
    <col min="6158" max="6400" width="8.109375" style="19"/>
    <col min="6401" max="6401" width="5.88671875" style="19" customWidth="1"/>
    <col min="6402" max="6402" width="4.109375" style="19" customWidth="1"/>
    <col min="6403" max="6403" width="16.6640625" style="19" bestFit="1" customWidth="1"/>
    <col min="6404" max="6404" width="4.33203125" style="19" customWidth="1"/>
    <col min="6405" max="6405" width="12.33203125" style="19" customWidth="1"/>
    <col min="6406" max="6406" width="7.109375" style="19" customWidth="1"/>
    <col min="6407" max="6407" width="8.33203125" style="19" customWidth="1"/>
    <col min="6408" max="6408" width="8.109375" style="19"/>
    <col min="6409" max="6409" width="16.88671875" style="19" customWidth="1"/>
    <col min="6410" max="6410" width="2.88671875" style="19" customWidth="1"/>
    <col min="6411" max="6411" width="2" style="19" customWidth="1"/>
    <col min="6412" max="6412" width="0.21875" style="19" customWidth="1"/>
    <col min="6413" max="6413" width="4.109375" style="19" bestFit="1" customWidth="1"/>
    <col min="6414" max="6656" width="8.109375" style="19"/>
    <col min="6657" max="6657" width="5.88671875" style="19" customWidth="1"/>
    <col min="6658" max="6658" width="4.109375" style="19" customWidth="1"/>
    <col min="6659" max="6659" width="16.6640625" style="19" bestFit="1" customWidth="1"/>
    <col min="6660" max="6660" width="4.33203125" style="19" customWidth="1"/>
    <col min="6661" max="6661" width="12.33203125" style="19" customWidth="1"/>
    <col min="6662" max="6662" width="7.109375" style="19" customWidth="1"/>
    <col min="6663" max="6663" width="8.33203125" style="19" customWidth="1"/>
    <col min="6664" max="6664" width="8.109375" style="19"/>
    <col min="6665" max="6665" width="16.88671875" style="19" customWidth="1"/>
    <col min="6666" max="6666" width="2.88671875" style="19" customWidth="1"/>
    <col min="6667" max="6667" width="2" style="19" customWidth="1"/>
    <col min="6668" max="6668" width="0.21875" style="19" customWidth="1"/>
    <col min="6669" max="6669" width="4.109375" style="19" bestFit="1" customWidth="1"/>
    <col min="6670" max="6912" width="8.109375" style="19"/>
    <col min="6913" max="6913" width="5.88671875" style="19" customWidth="1"/>
    <col min="6914" max="6914" width="4.109375" style="19" customWidth="1"/>
    <col min="6915" max="6915" width="16.6640625" style="19" bestFit="1" customWidth="1"/>
    <col min="6916" max="6916" width="4.33203125" style="19" customWidth="1"/>
    <col min="6917" max="6917" width="12.33203125" style="19" customWidth="1"/>
    <col min="6918" max="6918" width="7.109375" style="19" customWidth="1"/>
    <col min="6919" max="6919" width="8.33203125" style="19" customWidth="1"/>
    <col min="6920" max="6920" width="8.109375" style="19"/>
    <col min="6921" max="6921" width="16.88671875" style="19" customWidth="1"/>
    <col min="6922" max="6922" width="2.88671875" style="19" customWidth="1"/>
    <col min="6923" max="6923" width="2" style="19" customWidth="1"/>
    <col min="6924" max="6924" width="0.21875" style="19" customWidth="1"/>
    <col min="6925" max="6925" width="4.109375" style="19" bestFit="1" customWidth="1"/>
    <col min="6926" max="7168" width="8.109375" style="19"/>
    <col min="7169" max="7169" width="5.88671875" style="19" customWidth="1"/>
    <col min="7170" max="7170" width="4.109375" style="19" customWidth="1"/>
    <col min="7171" max="7171" width="16.6640625" style="19" bestFit="1" customWidth="1"/>
    <col min="7172" max="7172" width="4.33203125" style="19" customWidth="1"/>
    <col min="7173" max="7173" width="12.33203125" style="19" customWidth="1"/>
    <col min="7174" max="7174" width="7.109375" style="19" customWidth="1"/>
    <col min="7175" max="7175" width="8.33203125" style="19" customWidth="1"/>
    <col min="7176" max="7176" width="8.109375" style="19"/>
    <col min="7177" max="7177" width="16.88671875" style="19" customWidth="1"/>
    <col min="7178" max="7178" width="2.88671875" style="19" customWidth="1"/>
    <col min="7179" max="7179" width="2" style="19" customWidth="1"/>
    <col min="7180" max="7180" width="0.21875" style="19" customWidth="1"/>
    <col min="7181" max="7181" width="4.109375" style="19" bestFit="1" customWidth="1"/>
    <col min="7182" max="7424" width="8.109375" style="19"/>
    <col min="7425" max="7425" width="5.88671875" style="19" customWidth="1"/>
    <col min="7426" max="7426" width="4.109375" style="19" customWidth="1"/>
    <col min="7427" max="7427" width="16.6640625" style="19" bestFit="1" customWidth="1"/>
    <col min="7428" max="7428" width="4.33203125" style="19" customWidth="1"/>
    <col min="7429" max="7429" width="12.33203125" style="19" customWidth="1"/>
    <col min="7430" max="7430" width="7.109375" style="19" customWidth="1"/>
    <col min="7431" max="7431" width="8.33203125" style="19" customWidth="1"/>
    <col min="7432" max="7432" width="8.109375" style="19"/>
    <col min="7433" max="7433" width="16.88671875" style="19" customWidth="1"/>
    <col min="7434" max="7434" width="2.88671875" style="19" customWidth="1"/>
    <col min="7435" max="7435" width="2" style="19" customWidth="1"/>
    <col min="7436" max="7436" width="0.21875" style="19" customWidth="1"/>
    <col min="7437" max="7437" width="4.109375" style="19" bestFit="1" customWidth="1"/>
    <col min="7438" max="7680" width="8.109375" style="19"/>
    <col min="7681" max="7681" width="5.88671875" style="19" customWidth="1"/>
    <col min="7682" max="7682" width="4.109375" style="19" customWidth="1"/>
    <col min="7683" max="7683" width="16.6640625" style="19" bestFit="1" customWidth="1"/>
    <col min="7684" max="7684" width="4.33203125" style="19" customWidth="1"/>
    <col min="7685" max="7685" width="12.33203125" style="19" customWidth="1"/>
    <col min="7686" max="7686" width="7.109375" style="19" customWidth="1"/>
    <col min="7687" max="7687" width="8.33203125" style="19" customWidth="1"/>
    <col min="7688" max="7688" width="8.109375" style="19"/>
    <col min="7689" max="7689" width="16.88671875" style="19" customWidth="1"/>
    <col min="7690" max="7690" width="2.88671875" style="19" customWidth="1"/>
    <col min="7691" max="7691" width="2" style="19" customWidth="1"/>
    <col min="7692" max="7692" width="0.21875" style="19" customWidth="1"/>
    <col min="7693" max="7693" width="4.109375" style="19" bestFit="1" customWidth="1"/>
    <col min="7694" max="7936" width="8.109375" style="19"/>
    <col min="7937" max="7937" width="5.88671875" style="19" customWidth="1"/>
    <col min="7938" max="7938" width="4.109375" style="19" customWidth="1"/>
    <col min="7939" max="7939" width="16.6640625" style="19" bestFit="1" customWidth="1"/>
    <col min="7940" max="7940" width="4.33203125" style="19" customWidth="1"/>
    <col min="7941" max="7941" width="12.33203125" style="19" customWidth="1"/>
    <col min="7942" max="7942" width="7.109375" style="19" customWidth="1"/>
    <col min="7943" max="7943" width="8.33203125" style="19" customWidth="1"/>
    <col min="7944" max="7944" width="8.109375" style="19"/>
    <col min="7945" max="7945" width="16.88671875" style="19" customWidth="1"/>
    <col min="7946" max="7946" width="2.88671875" style="19" customWidth="1"/>
    <col min="7947" max="7947" width="2" style="19" customWidth="1"/>
    <col min="7948" max="7948" width="0.21875" style="19" customWidth="1"/>
    <col min="7949" max="7949" width="4.109375" style="19" bestFit="1" customWidth="1"/>
    <col min="7950" max="8192" width="8.109375" style="19"/>
    <col min="8193" max="8193" width="5.88671875" style="19" customWidth="1"/>
    <col min="8194" max="8194" width="4.109375" style="19" customWidth="1"/>
    <col min="8195" max="8195" width="16.6640625" style="19" bestFit="1" customWidth="1"/>
    <col min="8196" max="8196" width="4.33203125" style="19" customWidth="1"/>
    <col min="8197" max="8197" width="12.33203125" style="19" customWidth="1"/>
    <col min="8198" max="8198" width="7.109375" style="19" customWidth="1"/>
    <col min="8199" max="8199" width="8.33203125" style="19" customWidth="1"/>
    <col min="8200" max="8200" width="8.109375" style="19"/>
    <col min="8201" max="8201" width="16.88671875" style="19" customWidth="1"/>
    <col min="8202" max="8202" width="2.88671875" style="19" customWidth="1"/>
    <col min="8203" max="8203" width="2" style="19" customWidth="1"/>
    <col min="8204" max="8204" width="0.21875" style="19" customWidth="1"/>
    <col min="8205" max="8205" width="4.109375" style="19" bestFit="1" customWidth="1"/>
    <col min="8206" max="8448" width="8.109375" style="19"/>
    <col min="8449" max="8449" width="5.88671875" style="19" customWidth="1"/>
    <col min="8450" max="8450" width="4.109375" style="19" customWidth="1"/>
    <col min="8451" max="8451" width="16.6640625" style="19" bestFit="1" customWidth="1"/>
    <col min="8452" max="8452" width="4.33203125" style="19" customWidth="1"/>
    <col min="8453" max="8453" width="12.33203125" style="19" customWidth="1"/>
    <col min="8454" max="8454" width="7.109375" style="19" customWidth="1"/>
    <col min="8455" max="8455" width="8.33203125" style="19" customWidth="1"/>
    <col min="8456" max="8456" width="8.109375" style="19"/>
    <col min="8457" max="8457" width="16.88671875" style="19" customWidth="1"/>
    <col min="8458" max="8458" width="2.88671875" style="19" customWidth="1"/>
    <col min="8459" max="8459" width="2" style="19" customWidth="1"/>
    <col min="8460" max="8460" width="0.21875" style="19" customWidth="1"/>
    <col min="8461" max="8461" width="4.109375" style="19" bestFit="1" customWidth="1"/>
    <col min="8462" max="8704" width="8.109375" style="19"/>
    <col min="8705" max="8705" width="5.88671875" style="19" customWidth="1"/>
    <col min="8706" max="8706" width="4.109375" style="19" customWidth="1"/>
    <col min="8707" max="8707" width="16.6640625" style="19" bestFit="1" customWidth="1"/>
    <col min="8708" max="8708" width="4.33203125" style="19" customWidth="1"/>
    <col min="8709" max="8709" width="12.33203125" style="19" customWidth="1"/>
    <col min="8710" max="8710" width="7.109375" style="19" customWidth="1"/>
    <col min="8711" max="8711" width="8.33203125" style="19" customWidth="1"/>
    <col min="8712" max="8712" width="8.109375" style="19"/>
    <col min="8713" max="8713" width="16.88671875" style="19" customWidth="1"/>
    <col min="8714" max="8714" width="2.88671875" style="19" customWidth="1"/>
    <col min="8715" max="8715" width="2" style="19" customWidth="1"/>
    <col min="8716" max="8716" width="0.21875" style="19" customWidth="1"/>
    <col min="8717" max="8717" width="4.109375" style="19" bestFit="1" customWidth="1"/>
    <col min="8718" max="8960" width="8.109375" style="19"/>
    <col min="8961" max="8961" width="5.88671875" style="19" customWidth="1"/>
    <col min="8962" max="8962" width="4.109375" style="19" customWidth="1"/>
    <col min="8963" max="8963" width="16.6640625" style="19" bestFit="1" customWidth="1"/>
    <col min="8964" max="8964" width="4.33203125" style="19" customWidth="1"/>
    <col min="8965" max="8965" width="12.33203125" style="19" customWidth="1"/>
    <col min="8966" max="8966" width="7.109375" style="19" customWidth="1"/>
    <col min="8967" max="8967" width="8.33203125" style="19" customWidth="1"/>
    <col min="8968" max="8968" width="8.109375" style="19"/>
    <col min="8969" max="8969" width="16.88671875" style="19" customWidth="1"/>
    <col min="8970" max="8970" width="2.88671875" style="19" customWidth="1"/>
    <col min="8971" max="8971" width="2" style="19" customWidth="1"/>
    <col min="8972" max="8972" width="0.21875" style="19" customWidth="1"/>
    <col min="8973" max="8973" width="4.109375" style="19" bestFit="1" customWidth="1"/>
    <col min="8974" max="9216" width="8.109375" style="19"/>
    <col min="9217" max="9217" width="5.88671875" style="19" customWidth="1"/>
    <col min="9218" max="9218" width="4.109375" style="19" customWidth="1"/>
    <col min="9219" max="9219" width="16.6640625" style="19" bestFit="1" customWidth="1"/>
    <col min="9220" max="9220" width="4.33203125" style="19" customWidth="1"/>
    <col min="9221" max="9221" width="12.33203125" style="19" customWidth="1"/>
    <col min="9222" max="9222" width="7.109375" style="19" customWidth="1"/>
    <col min="9223" max="9223" width="8.33203125" style="19" customWidth="1"/>
    <col min="9224" max="9224" width="8.109375" style="19"/>
    <col min="9225" max="9225" width="16.88671875" style="19" customWidth="1"/>
    <col min="9226" max="9226" width="2.88671875" style="19" customWidth="1"/>
    <col min="9227" max="9227" width="2" style="19" customWidth="1"/>
    <col min="9228" max="9228" width="0.21875" style="19" customWidth="1"/>
    <col min="9229" max="9229" width="4.109375" style="19" bestFit="1" customWidth="1"/>
    <col min="9230" max="9472" width="8.109375" style="19"/>
    <col min="9473" max="9473" width="5.88671875" style="19" customWidth="1"/>
    <col min="9474" max="9474" width="4.109375" style="19" customWidth="1"/>
    <col min="9475" max="9475" width="16.6640625" style="19" bestFit="1" customWidth="1"/>
    <col min="9476" max="9476" width="4.33203125" style="19" customWidth="1"/>
    <col min="9477" max="9477" width="12.33203125" style="19" customWidth="1"/>
    <col min="9478" max="9478" width="7.109375" style="19" customWidth="1"/>
    <col min="9479" max="9479" width="8.33203125" style="19" customWidth="1"/>
    <col min="9480" max="9480" width="8.109375" style="19"/>
    <col min="9481" max="9481" width="16.88671875" style="19" customWidth="1"/>
    <col min="9482" max="9482" width="2.88671875" style="19" customWidth="1"/>
    <col min="9483" max="9483" width="2" style="19" customWidth="1"/>
    <col min="9484" max="9484" width="0.21875" style="19" customWidth="1"/>
    <col min="9485" max="9485" width="4.109375" style="19" bestFit="1" customWidth="1"/>
    <col min="9486" max="9728" width="8.109375" style="19"/>
    <col min="9729" max="9729" width="5.88671875" style="19" customWidth="1"/>
    <col min="9730" max="9730" width="4.109375" style="19" customWidth="1"/>
    <col min="9731" max="9731" width="16.6640625" style="19" bestFit="1" customWidth="1"/>
    <col min="9732" max="9732" width="4.33203125" style="19" customWidth="1"/>
    <col min="9733" max="9733" width="12.33203125" style="19" customWidth="1"/>
    <col min="9734" max="9734" width="7.109375" style="19" customWidth="1"/>
    <col min="9735" max="9735" width="8.33203125" style="19" customWidth="1"/>
    <col min="9736" max="9736" width="8.109375" style="19"/>
    <col min="9737" max="9737" width="16.88671875" style="19" customWidth="1"/>
    <col min="9738" max="9738" width="2.88671875" style="19" customWidth="1"/>
    <col min="9739" max="9739" width="2" style="19" customWidth="1"/>
    <col min="9740" max="9740" width="0.21875" style="19" customWidth="1"/>
    <col min="9741" max="9741" width="4.109375" style="19" bestFit="1" customWidth="1"/>
    <col min="9742" max="9984" width="8.109375" style="19"/>
    <col min="9985" max="9985" width="5.88671875" style="19" customWidth="1"/>
    <col min="9986" max="9986" width="4.109375" style="19" customWidth="1"/>
    <col min="9987" max="9987" width="16.6640625" style="19" bestFit="1" customWidth="1"/>
    <col min="9988" max="9988" width="4.33203125" style="19" customWidth="1"/>
    <col min="9989" max="9989" width="12.33203125" style="19" customWidth="1"/>
    <col min="9990" max="9990" width="7.109375" style="19" customWidth="1"/>
    <col min="9991" max="9991" width="8.33203125" style="19" customWidth="1"/>
    <col min="9992" max="9992" width="8.109375" style="19"/>
    <col min="9993" max="9993" width="16.88671875" style="19" customWidth="1"/>
    <col min="9994" max="9994" width="2.88671875" style="19" customWidth="1"/>
    <col min="9995" max="9995" width="2" style="19" customWidth="1"/>
    <col min="9996" max="9996" width="0.21875" style="19" customWidth="1"/>
    <col min="9997" max="9997" width="4.109375" style="19" bestFit="1" customWidth="1"/>
    <col min="9998" max="10240" width="8.109375" style="19"/>
    <col min="10241" max="10241" width="5.88671875" style="19" customWidth="1"/>
    <col min="10242" max="10242" width="4.109375" style="19" customWidth="1"/>
    <col min="10243" max="10243" width="16.6640625" style="19" bestFit="1" customWidth="1"/>
    <col min="10244" max="10244" width="4.33203125" style="19" customWidth="1"/>
    <col min="10245" max="10245" width="12.33203125" style="19" customWidth="1"/>
    <col min="10246" max="10246" width="7.109375" style="19" customWidth="1"/>
    <col min="10247" max="10247" width="8.33203125" style="19" customWidth="1"/>
    <col min="10248" max="10248" width="8.109375" style="19"/>
    <col min="10249" max="10249" width="16.88671875" style="19" customWidth="1"/>
    <col min="10250" max="10250" width="2.88671875" style="19" customWidth="1"/>
    <col min="10251" max="10251" width="2" style="19" customWidth="1"/>
    <col min="10252" max="10252" width="0.21875" style="19" customWidth="1"/>
    <col min="10253" max="10253" width="4.109375" style="19" bestFit="1" customWidth="1"/>
    <col min="10254" max="10496" width="8.109375" style="19"/>
    <col min="10497" max="10497" width="5.88671875" style="19" customWidth="1"/>
    <col min="10498" max="10498" width="4.109375" style="19" customWidth="1"/>
    <col min="10499" max="10499" width="16.6640625" style="19" bestFit="1" customWidth="1"/>
    <col min="10500" max="10500" width="4.33203125" style="19" customWidth="1"/>
    <col min="10501" max="10501" width="12.33203125" style="19" customWidth="1"/>
    <col min="10502" max="10502" width="7.109375" style="19" customWidth="1"/>
    <col min="10503" max="10503" width="8.33203125" style="19" customWidth="1"/>
    <col min="10504" max="10504" width="8.109375" style="19"/>
    <col min="10505" max="10505" width="16.88671875" style="19" customWidth="1"/>
    <col min="10506" max="10506" width="2.88671875" style="19" customWidth="1"/>
    <col min="10507" max="10507" width="2" style="19" customWidth="1"/>
    <col min="10508" max="10508" width="0.21875" style="19" customWidth="1"/>
    <col min="10509" max="10509" width="4.109375" style="19" bestFit="1" customWidth="1"/>
    <col min="10510" max="10752" width="8.109375" style="19"/>
    <col min="10753" max="10753" width="5.88671875" style="19" customWidth="1"/>
    <col min="10754" max="10754" width="4.109375" style="19" customWidth="1"/>
    <col min="10755" max="10755" width="16.6640625" style="19" bestFit="1" customWidth="1"/>
    <col min="10756" max="10756" width="4.33203125" style="19" customWidth="1"/>
    <col min="10757" max="10757" width="12.33203125" style="19" customWidth="1"/>
    <col min="10758" max="10758" width="7.109375" style="19" customWidth="1"/>
    <col min="10759" max="10759" width="8.33203125" style="19" customWidth="1"/>
    <col min="10760" max="10760" width="8.109375" style="19"/>
    <col min="10761" max="10761" width="16.88671875" style="19" customWidth="1"/>
    <col min="10762" max="10762" width="2.88671875" style="19" customWidth="1"/>
    <col min="10763" max="10763" width="2" style="19" customWidth="1"/>
    <col min="10764" max="10764" width="0.21875" style="19" customWidth="1"/>
    <col min="10765" max="10765" width="4.109375" style="19" bestFit="1" customWidth="1"/>
    <col min="10766" max="11008" width="8.109375" style="19"/>
    <col min="11009" max="11009" width="5.88671875" style="19" customWidth="1"/>
    <col min="11010" max="11010" width="4.109375" style="19" customWidth="1"/>
    <col min="11011" max="11011" width="16.6640625" style="19" bestFit="1" customWidth="1"/>
    <col min="11012" max="11012" width="4.33203125" style="19" customWidth="1"/>
    <col min="11013" max="11013" width="12.33203125" style="19" customWidth="1"/>
    <col min="11014" max="11014" width="7.109375" style="19" customWidth="1"/>
    <col min="11015" max="11015" width="8.33203125" style="19" customWidth="1"/>
    <col min="11016" max="11016" width="8.109375" style="19"/>
    <col min="11017" max="11017" width="16.88671875" style="19" customWidth="1"/>
    <col min="11018" max="11018" width="2.88671875" style="19" customWidth="1"/>
    <col min="11019" max="11019" width="2" style="19" customWidth="1"/>
    <col min="11020" max="11020" width="0.21875" style="19" customWidth="1"/>
    <col min="11021" max="11021" width="4.109375" style="19" bestFit="1" customWidth="1"/>
    <col min="11022" max="11264" width="8.109375" style="19"/>
    <col min="11265" max="11265" width="5.88671875" style="19" customWidth="1"/>
    <col min="11266" max="11266" width="4.109375" style="19" customWidth="1"/>
    <col min="11267" max="11267" width="16.6640625" style="19" bestFit="1" customWidth="1"/>
    <col min="11268" max="11268" width="4.33203125" style="19" customWidth="1"/>
    <col min="11269" max="11269" width="12.33203125" style="19" customWidth="1"/>
    <col min="11270" max="11270" width="7.109375" style="19" customWidth="1"/>
    <col min="11271" max="11271" width="8.33203125" style="19" customWidth="1"/>
    <col min="11272" max="11272" width="8.109375" style="19"/>
    <col min="11273" max="11273" width="16.88671875" style="19" customWidth="1"/>
    <col min="11274" max="11274" width="2.88671875" style="19" customWidth="1"/>
    <col min="11275" max="11275" width="2" style="19" customWidth="1"/>
    <col min="11276" max="11276" width="0.21875" style="19" customWidth="1"/>
    <col min="11277" max="11277" width="4.109375" style="19" bestFit="1" customWidth="1"/>
    <col min="11278" max="11520" width="8.109375" style="19"/>
    <col min="11521" max="11521" width="5.88671875" style="19" customWidth="1"/>
    <col min="11522" max="11522" width="4.109375" style="19" customWidth="1"/>
    <col min="11523" max="11523" width="16.6640625" style="19" bestFit="1" customWidth="1"/>
    <col min="11524" max="11524" width="4.33203125" style="19" customWidth="1"/>
    <col min="11525" max="11525" width="12.33203125" style="19" customWidth="1"/>
    <col min="11526" max="11526" width="7.109375" style="19" customWidth="1"/>
    <col min="11527" max="11527" width="8.33203125" style="19" customWidth="1"/>
    <col min="11528" max="11528" width="8.109375" style="19"/>
    <col min="11529" max="11529" width="16.88671875" style="19" customWidth="1"/>
    <col min="11530" max="11530" width="2.88671875" style="19" customWidth="1"/>
    <col min="11531" max="11531" width="2" style="19" customWidth="1"/>
    <col min="11532" max="11532" width="0.21875" style="19" customWidth="1"/>
    <col min="11533" max="11533" width="4.109375" style="19" bestFit="1" customWidth="1"/>
    <col min="11534" max="11776" width="8.109375" style="19"/>
    <col min="11777" max="11777" width="5.88671875" style="19" customWidth="1"/>
    <col min="11778" max="11778" width="4.109375" style="19" customWidth="1"/>
    <col min="11779" max="11779" width="16.6640625" style="19" bestFit="1" customWidth="1"/>
    <col min="11780" max="11780" width="4.33203125" style="19" customWidth="1"/>
    <col min="11781" max="11781" width="12.33203125" style="19" customWidth="1"/>
    <col min="11782" max="11782" width="7.109375" style="19" customWidth="1"/>
    <col min="11783" max="11783" width="8.33203125" style="19" customWidth="1"/>
    <col min="11784" max="11784" width="8.109375" style="19"/>
    <col min="11785" max="11785" width="16.88671875" style="19" customWidth="1"/>
    <col min="11786" max="11786" width="2.88671875" style="19" customWidth="1"/>
    <col min="11787" max="11787" width="2" style="19" customWidth="1"/>
    <col min="11788" max="11788" width="0.21875" style="19" customWidth="1"/>
    <col min="11789" max="11789" width="4.109375" style="19" bestFit="1" customWidth="1"/>
    <col min="11790" max="12032" width="8.109375" style="19"/>
    <col min="12033" max="12033" width="5.88671875" style="19" customWidth="1"/>
    <col min="12034" max="12034" width="4.109375" style="19" customWidth="1"/>
    <col min="12035" max="12035" width="16.6640625" style="19" bestFit="1" customWidth="1"/>
    <col min="12036" max="12036" width="4.33203125" style="19" customWidth="1"/>
    <col min="12037" max="12037" width="12.33203125" style="19" customWidth="1"/>
    <col min="12038" max="12038" width="7.109375" style="19" customWidth="1"/>
    <col min="12039" max="12039" width="8.33203125" style="19" customWidth="1"/>
    <col min="12040" max="12040" width="8.109375" style="19"/>
    <col min="12041" max="12041" width="16.88671875" style="19" customWidth="1"/>
    <col min="12042" max="12042" width="2.88671875" style="19" customWidth="1"/>
    <col min="12043" max="12043" width="2" style="19" customWidth="1"/>
    <col min="12044" max="12044" width="0.21875" style="19" customWidth="1"/>
    <col min="12045" max="12045" width="4.109375" style="19" bestFit="1" customWidth="1"/>
    <col min="12046" max="12288" width="8.109375" style="19"/>
    <col min="12289" max="12289" width="5.88671875" style="19" customWidth="1"/>
    <col min="12290" max="12290" width="4.109375" style="19" customWidth="1"/>
    <col min="12291" max="12291" width="16.6640625" style="19" bestFit="1" customWidth="1"/>
    <col min="12292" max="12292" width="4.33203125" style="19" customWidth="1"/>
    <col min="12293" max="12293" width="12.33203125" style="19" customWidth="1"/>
    <col min="12294" max="12294" width="7.109375" style="19" customWidth="1"/>
    <col min="12295" max="12295" width="8.33203125" style="19" customWidth="1"/>
    <col min="12296" max="12296" width="8.109375" style="19"/>
    <col min="12297" max="12297" width="16.88671875" style="19" customWidth="1"/>
    <col min="12298" max="12298" width="2.88671875" style="19" customWidth="1"/>
    <col min="12299" max="12299" width="2" style="19" customWidth="1"/>
    <col min="12300" max="12300" width="0.21875" style="19" customWidth="1"/>
    <col min="12301" max="12301" width="4.109375" style="19" bestFit="1" customWidth="1"/>
    <col min="12302" max="12544" width="8.109375" style="19"/>
    <col min="12545" max="12545" width="5.88671875" style="19" customWidth="1"/>
    <col min="12546" max="12546" width="4.109375" style="19" customWidth="1"/>
    <col min="12547" max="12547" width="16.6640625" style="19" bestFit="1" customWidth="1"/>
    <col min="12548" max="12548" width="4.33203125" style="19" customWidth="1"/>
    <col min="12549" max="12549" width="12.33203125" style="19" customWidth="1"/>
    <col min="12550" max="12550" width="7.109375" style="19" customWidth="1"/>
    <col min="12551" max="12551" width="8.33203125" style="19" customWidth="1"/>
    <col min="12552" max="12552" width="8.109375" style="19"/>
    <col min="12553" max="12553" width="16.88671875" style="19" customWidth="1"/>
    <col min="12554" max="12554" width="2.88671875" style="19" customWidth="1"/>
    <col min="12555" max="12555" width="2" style="19" customWidth="1"/>
    <col min="12556" max="12556" width="0.21875" style="19" customWidth="1"/>
    <col min="12557" max="12557" width="4.109375" style="19" bestFit="1" customWidth="1"/>
    <col min="12558" max="12800" width="8.109375" style="19"/>
    <col min="12801" max="12801" width="5.88671875" style="19" customWidth="1"/>
    <col min="12802" max="12802" width="4.109375" style="19" customWidth="1"/>
    <col min="12803" max="12803" width="16.6640625" style="19" bestFit="1" customWidth="1"/>
    <col min="12804" max="12804" width="4.33203125" style="19" customWidth="1"/>
    <col min="12805" max="12805" width="12.33203125" style="19" customWidth="1"/>
    <col min="12806" max="12806" width="7.109375" style="19" customWidth="1"/>
    <col min="12807" max="12807" width="8.33203125" style="19" customWidth="1"/>
    <col min="12808" max="12808" width="8.109375" style="19"/>
    <col min="12809" max="12809" width="16.88671875" style="19" customWidth="1"/>
    <col min="12810" max="12810" width="2.88671875" style="19" customWidth="1"/>
    <col min="12811" max="12811" width="2" style="19" customWidth="1"/>
    <col min="12812" max="12812" width="0.21875" style="19" customWidth="1"/>
    <col min="12813" max="12813" width="4.109375" style="19" bestFit="1" customWidth="1"/>
    <col min="12814" max="13056" width="8.109375" style="19"/>
    <col min="13057" max="13057" width="5.88671875" style="19" customWidth="1"/>
    <col min="13058" max="13058" width="4.109375" style="19" customWidth="1"/>
    <col min="13059" max="13059" width="16.6640625" style="19" bestFit="1" customWidth="1"/>
    <col min="13060" max="13060" width="4.33203125" style="19" customWidth="1"/>
    <col min="13061" max="13061" width="12.33203125" style="19" customWidth="1"/>
    <col min="13062" max="13062" width="7.109375" style="19" customWidth="1"/>
    <col min="13063" max="13063" width="8.33203125" style="19" customWidth="1"/>
    <col min="13064" max="13064" width="8.109375" style="19"/>
    <col min="13065" max="13065" width="16.88671875" style="19" customWidth="1"/>
    <col min="13066" max="13066" width="2.88671875" style="19" customWidth="1"/>
    <col min="13067" max="13067" width="2" style="19" customWidth="1"/>
    <col min="13068" max="13068" width="0.21875" style="19" customWidth="1"/>
    <col min="13069" max="13069" width="4.109375" style="19" bestFit="1" customWidth="1"/>
    <col min="13070" max="13312" width="8.109375" style="19"/>
    <col min="13313" max="13313" width="5.88671875" style="19" customWidth="1"/>
    <col min="13314" max="13314" width="4.109375" style="19" customWidth="1"/>
    <col min="13315" max="13315" width="16.6640625" style="19" bestFit="1" customWidth="1"/>
    <col min="13316" max="13316" width="4.33203125" style="19" customWidth="1"/>
    <col min="13317" max="13317" width="12.33203125" style="19" customWidth="1"/>
    <col min="13318" max="13318" width="7.109375" style="19" customWidth="1"/>
    <col min="13319" max="13319" width="8.33203125" style="19" customWidth="1"/>
    <col min="13320" max="13320" width="8.109375" style="19"/>
    <col min="13321" max="13321" width="16.88671875" style="19" customWidth="1"/>
    <col min="13322" max="13322" width="2.88671875" style="19" customWidth="1"/>
    <col min="13323" max="13323" width="2" style="19" customWidth="1"/>
    <col min="13324" max="13324" width="0.21875" style="19" customWidth="1"/>
    <col min="13325" max="13325" width="4.109375" style="19" bestFit="1" customWidth="1"/>
    <col min="13326" max="13568" width="8.109375" style="19"/>
    <col min="13569" max="13569" width="5.88671875" style="19" customWidth="1"/>
    <col min="13570" max="13570" width="4.109375" style="19" customWidth="1"/>
    <col min="13571" max="13571" width="16.6640625" style="19" bestFit="1" customWidth="1"/>
    <col min="13572" max="13572" width="4.33203125" style="19" customWidth="1"/>
    <col min="13573" max="13573" width="12.33203125" style="19" customWidth="1"/>
    <col min="13574" max="13574" width="7.109375" style="19" customWidth="1"/>
    <col min="13575" max="13575" width="8.33203125" style="19" customWidth="1"/>
    <col min="13576" max="13576" width="8.109375" style="19"/>
    <col min="13577" max="13577" width="16.88671875" style="19" customWidth="1"/>
    <col min="13578" max="13578" width="2.88671875" style="19" customWidth="1"/>
    <col min="13579" max="13579" width="2" style="19" customWidth="1"/>
    <col min="13580" max="13580" width="0.21875" style="19" customWidth="1"/>
    <col min="13581" max="13581" width="4.109375" style="19" bestFit="1" customWidth="1"/>
    <col min="13582" max="13824" width="8.109375" style="19"/>
    <col min="13825" max="13825" width="5.88671875" style="19" customWidth="1"/>
    <col min="13826" max="13826" width="4.109375" style="19" customWidth="1"/>
    <col min="13827" max="13827" width="16.6640625" style="19" bestFit="1" customWidth="1"/>
    <col min="13828" max="13828" width="4.33203125" style="19" customWidth="1"/>
    <col min="13829" max="13829" width="12.33203125" style="19" customWidth="1"/>
    <col min="13830" max="13830" width="7.109375" style="19" customWidth="1"/>
    <col min="13831" max="13831" width="8.33203125" style="19" customWidth="1"/>
    <col min="13832" max="13832" width="8.109375" style="19"/>
    <col min="13833" max="13833" width="16.88671875" style="19" customWidth="1"/>
    <col min="13834" max="13834" width="2.88671875" style="19" customWidth="1"/>
    <col min="13835" max="13835" width="2" style="19" customWidth="1"/>
    <col min="13836" max="13836" width="0.21875" style="19" customWidth="1"/>
    <col min="13837" max="13837" width="4.109375" style="19" bestFit="1" customWidth="1"/>
    <col min="13838" max="14080" width="8.109375" style="19"/>
    <col min="14081" max="14081" width="5.88671875" style="19" customWidth="1"/>
    <col min="14082" max="14082" width="4.109375" style="19" customWidth="1"/>
    <col min="14083" max="14083" width="16.6640625" style="19" bestFit="1" customWidth="1"/>
    <col min="14084" max="14084" width="4.33203125" style="19" customWidth="1"/>
    <col min="14085" max="14085" width="12.33203125" style="19" customWidth="1"/>
    <col min="14086" max="14086" width="7.109375" style="19" customWidth="1"/>
    <col min="14087" max="14087" width="8.33203125" style="19" customWidth="1"/>
    <col min="14088" max="14088" width="8.109375" style="19"/>
    <col min="14089" max="14089" width="16.88671875" style="19" customWidth="1"/>
    <col min="14090" max="14090" width="2.88671875" style="19" customWidth="1"/>
    <col min="14091" max="14091" width="2" style="19" customWidth="1"/>
    <col min="14092" max="14092" width="0.21875" style="19" customWidth="1"/>
    <col min="14093" max="14093" width="4.109375" style="19" bestFit="1" customWidth="1"/>
    <col min="14094" max="14336" width="8.109375" style="19"/>
    <col min="14337" max="14337" width="5.88671875" style="19" customWidth="1"/>
    <col min="14338" max="14338" width="4.109375" style="19" customWidth="1"/>
    <col min="14339" max="14339" width="16.6640625" style="19" bestFit="1" customWidth="1"/>
    <col min="14340" max="14340" width="4.33203125" style="19" customWidth="1"/>
    <col min="14341" max="14341" width="12.33203125" style="19" customWidth="1"/>
    <col min="14342" max="14342" width="7.109375" style="19" customWidth="1"/>
    <col min="14343" max="14343" width="8.33203125" style="19" customWidth="1"/>
    <col min="14344" max="14344" width="8.109375" style="19"/>
    <col min="14345" max="14345" width="16.88671875" style="19" customWidth="1"/>
    <col min="14346" max="14346" width="2.88671875" style="19" customWidth="1"/>
    <col min="14347" max="14347" width="2" style="19" customWidth="1"/>
    <col min="14348" max="14348" width="0.21875" style="19" customWidth="1"/>
    <col min="14349" max="14349" width="4.109375" style="19" bestFit="1" customWidth="1"/>
    <col min="14350" max="14592" width="8.109375" style="19"/>
    <col min="14593" max="14593" width="5.88671875" style="19" customWidth="1"/>
    <col min="14594" max="14594" width="4.109375" style="19" customWidth="1"/>
    <col min="14595" max="14595" width="16.6640625" style="19" bestFit="1" customWidth="1"/>
    <col min="14596" max="14596" width="4.33203125" style="19" customWidth="1"/>
    <col min="14597" max="14597" width="12.33203125" style="19" customWidth="1"/>
    <col min="14598" max="14598" width="7.109375" style="19" customWidth="1"/>
    <col min="14599" max="14599" width="8.33203125" style="19" customWidth="1"/>
    <col min="14600" max="14600" width="8.109375" style="19"/>
    <col min="14601" max="14601" width="16.88671875" style="19" customWidth="1"/>
    <col min="14602" max="14602" width="2.88671875" style="19" customWidth="1"/>
    <col min="14603" max="14603" width="2" style="19" customWidth="1"/>
    <col min="14604" max="14604" width="0.21875" style="19" customWidth="1"/>
    <col min="14605" max="14605" width="4.109375" style="19" bestFit="1" customWidth="1"/>
    <col min="14606" max="14848" width="8.109375" style="19"/>
    <col min="14849" max="14849" width="5.88671875" style="19" customWidth="1"/>
    <col min="14850" max="14850" width="4.109375" style="19" customWidth="1"/>
    <col min="14851" max="14851" width="16.6640625" style="19" bestFit="1" customWidth="1"/>
    <col min="14852" max="14852" width="4.33203125" style="19" customWidth="1"/>
    <col min="14853" max="14853" width="12.33203125" style="19" customWidth="1"/>
    <col min="14854" max="14854" width="7.109375" style="19" customWidth="1"/>
    <col min="14855" max="14855" width="8.33203125" style="19" customWidth="1"/>
    <col min="14856" max="14856" width="8.109375" style="19"/>
    <col min="14857" max="14857" width="16.88671875" style="19" customWidth="1"/>
    <col min="14858" max="14858" width="2.88671875" style="19" customWidth="1"/>
    <col min="14859" max="14859" width="2" style="19" customWidth="1"/>
    <col min="14860" max="14860" width="0.21875" style="19" customWidth="1"/>
    <col min="14861" max="14861" width="4.109375" style="19" bestFit="1" customWidth="1"/>
    <col min="14862" max="15104" width="8.109375" style="19"/>
    <col min="15105" max="15105" width="5.88671875" style="19" customWidth="1"/>
    <col min="15106" max="15106" width="4.109375" style="19" customWidth="1"/>
    <col min="15107" max="15107" width="16.6640625" style="19" bestFit="1" customWidth="1"/>
    <col min="15108" max="15108" width="4.33203125" style="19" customWidth="1"/>
    <col min="15109" max="15109" width="12.33203125" style="19" customWidth="1"/>
    <col min="15110" max="15110" width="7.109375" style="19" customWidth="1"/>
    <col min="15111" max="15111" width="8.33203125" style="19" customWidth="1"/>
    <col min="15112" max="15112" width="8.109375" style="19"/>
    <col min="15113" max="15113" width="16.88671875" style="19" customWidth="1"/>
    <col min="15114" max="15114" width="2.88671875" style="19" customWidth="1"/>
    <col min="15115" max="15115" width="2" style="19" customWidth="1"/>
    <col min="15116" max="15116" width="0.21875" style="19" customWidth="1"/>
    <col min="15117" max="15117" width="4.109375" style="19" bestFit="1" customWidth="1"/>
    <col min="15118" max="15360" width="8.109375" style="19"/>
    <col min="15361" max="15361" width="5.88671875" style="19" customWidth="1"/>
    <col min="15362" max="15362" width="4.109375" style="19" customWidth="1"/>
    <col min="15363" max="15363" width="16.6640625" style="19" bestFit="1" customWidth="1"/>
    <col min="15364" max="15364" width="4.33203125" style="19" customWidth="1"/>
    <col min="15365" max="15365" width="12.33203125" style="19" customWidth="1"/>
    <col min="15366" max="15366" width="7.109375" style="19" customWidth="1"/>
    <col min="15367" max="15367" width="8.33203125" style="19" customWidth="1"/>
    <col min="15368" max="15368" width="8.109375" style="19"/>
    <col min="15369" max="15369" width="16.88671875" style="19" customWidth="1"/>
    <col min="15370" max="15370" width="2.88671875" style="19" customWidth="1"/>
    <col min="15371" max="15371" width="2" style="19" customWidth="1"/>
    <col min="15372" max="15372" width="0.21875" style="19" customWidth="1"/>
    <col min="15373" max="15373" width="4.109375" style="19" bestFit="1" customWidth="1"/>
    <col min="15374" max="15616" width="8.109375" style="19"/>
    <col min="15617" max="15617" width="5.88671875" style="19" customWidth="1"/>
    <col min="15618" max="15618" width="4.109375" style="19" customWidth="1"/>
    <col min="15619" max="15619" width="16.6640625" style="19" bestFit="1" customWidth="1"/>
    <col min="15620" max="15620" width="4.33203125" style="19" customWidth="1"/>
    <col min="15621" max="15621" width="12.33203125" style="19" customWidth="1"/>
    <col min="15622" max="15622" width="7.109375" style="19" customWidth="1"/>
    <col min="15623" max="15623" width="8.33203125" style="19" customWidth="1"/>
    <col min="15624" max="15624" width="8.109375" style="19"/>
    <col min="15625" max="15625" width="16.88671875" style="19" customWidth="1"/>
    <col min="15626" max="15626" width="2.88671875" style="19" customWidth="1"/>
    <col min="15627" max="15627" width="2" style="19" customWidth="1"/>
    <col min="15628" max="15628" width="0.21875" style="19" customWidth="1"/>
    <col min="15629" max="15629" width="4.109375" style="19" bestFit="1" customWidth="1"/>
    <col min="15630" max="15872" width="8.109375" style="19"/>
    <col min="15873" max="15873" width="5.88671875" style="19" customWidth="1"/>
    <col min="15874" max="15874" width="4.109375" style="19" customWidth="1"/>
    <col min="15875" max="15875" width="16.6640625" style="19" bestFit="1" customWidth="1"/>
    <col min="15876" max="15876" width="4.33203125" style="19" customWidth="1"/>
    <col min="15877" max="15877" width="12.33203125" style="19" customWidth="1"/>
    <col min="15878" max="15878" width="7.109375" style="19" customWidth="1"/>
    <col min="15879" max="15879" width="8.33203125" style="19" customWidth="1"/>
    <col min="15880" max="15880" width="8.109375" style="19"/>
    <col min="15881" max="15881" width="16.88671875" style="19" customWidth="1"/>
    <col min="15882" max="15882" width="2.88671875" style="19" customWidth="1"/>
    <col min="15883" max="15883" width="2" style="19" customWidth="1"/>
    <col min="15884" max="15884" width="0.21875" style="19" customWidth="1"/>
    <col min="15885" max="15885" width="4.109375" style="19" bestFit="1" customWidth="1"/>
    <col min="15886" max="16128" width="8.109375" style="19"/>
    <col min="16129" max="16129" width="5.88671875" style="19" customWidth="1"/>
    <col min="16130" max="16130" width="4.109375" style="19" customWidth="1"/>
    <col min="16131" max="16131" width="16.6640625" style="19" bestFit="1" customWidth="1"/>
    <col min="16132" max="16132" width="4.33203125" style="19" customWidth="1"/>
    <col min="16133" max="16133" width="12.33203125" style="19" customWidth="1"/>
    <col min="16134" max="16134" width="7.109375" style="19" customWidth="1"/>
    <col min="16135" max="16135" width="8.33203125" style="19" customWidth="1"/>
    <col min="16136" max="16136" width="8.109375" style="19"/>
    <col min="16137" max="16137" width="16.88671875" style="19" customWidth="1"/>
    <col min="16138" max="16138" width="2.88671875" style="19" customWidth="1"/>
    <col min="16139" max="16139" width="2" style="19" customWidth="1"/>
    <col min="16140" max="16140" width="0.21875" style="19" customWidth="1"/>
    <col min="16141" max="16141" width="4.109375" style="19" bestFit="1" customWidth="1"/>
    <col min="16142" max="16384" width="8.109375" style="19"/>
  </cols>
  <sheetData>
    <row r="1" spans="1:13" ht="21" customHeight="1">
      <c r="A1" s="163" t="s">
        <v>227</v>
      </c>
      <c r="B1" s="163"/>
      <c r="C1" s="163"/>
      <c r="D1" s="163"/>
      <c r="E1" s="163"/>
      <c r="F1" s="163"/>
      <c r="G1" s="163"/>
      <c r="H1" s="163"/>
      <c r="I1" s="163"/>
      <c r="J1" s="129"/>
      <c r="K1" s="129"/>
      <c r="L1" s="129"/>
      <c r="M1" s="129"/>
    </row>
    <row r="2" spans="1:13" ht="21" customHeight="1">
      <c r="A2" s="163" t="s">
        <v>0</v>
      </c>
      <c r="B2" s="163"/>
      <c r="C2" s="163"/>
      <c r="D2" s="163"/>
      <c r="E2" s="163"/>
      <c r="F2" s="163"/>
      <c r="G2" s="163"/>
      <c r="H2" s="163"/>
      <c r="I2" s="163"/>
      <c r="J2" s="129"/>
      <c r="K2" s="129"/>
      <c r="L2" s="129"/>
      <c r="M2" s="129"/>
    </row>
    <row r="3" spans="1:13" ht="21" customHeight="1">
      <c r="A3" s="163" t="s">
        <v>1</v>
      </c>
      <c r="B3" s="163"/>
      <c r="C3" s="163"/>
      <c r="D3" s="163"/>
      <c r="E3" s="163"/>
      <c r="F3" s="163"/>
      <c r="G3" s="163"/>
      <c r="H3" s="163"/>
      <c r="I3" s="163"/>
      <c r="J3" s="129"/>
      <c r="K3" s="129"/>
      <c r="L3" s="129"/>
      <c r="M3" s="129"/>
    </row>
    <row r="4" spans="1:13">
      <c r="A4" s="20"/>
      <c r="B4" s="20"/>
      <c r="C4" s="20"/>
      <c r="D4" s="20"/>
      <c r="E4" s="20"/>
      <c r="F4" s="20"/>
      <c r="G4" s="20"/>
      <c r="H4" s="20"/>
      <c r="I4" s="21" t="s">
        <v>50</v>
      </c>
      <c r="J4" s="20"/>
      <c r="K4" s="20"/>
    </row>
    <row r="5" spans="1:13" ht="49.2">
      <c r="A5" s="22"/>
      <c r="B5" s="22"/>
      <c r="C5" s="161"/>
      <c r="D5" s="158"/>
      <c r="E5" s="158"/>
      <c r="F5" s="158"/>
      <c r="G5" s="95" t="s">
        <v>2</v>
      </c>
      <c r="H5" s="23"/>
      <c r="I5" s="24">
        <v>2564</v>
      </c>
      <c r="J5" s="23"/>
    </row>
    <row r="6" spans="1:13">
      <c r="A6" s="157" t="s">
        <v>104</v>
      </c>
      <c r="B6" s="158"/>
      <c r="C6" s="158"/>
      <c r="D6" s="158"/>
      <c r="E6" s="158"/>
      <c r="F6" s="158"/>
      <c r="G6" s="22"/>
      <c r="H6" s="22"/>
      <c r="I6" s="22"/>
      <c r="J6" s="22"/>
    </row>
    <row r="7" spans="1:13" ht="49.2">
      <c r="A7" s="31" t="s">
        <v>13</v>
      </c>
      <c r="G7" s="22"/>
      <c r="H7" s="22"/>
      <c r="I7" s="22"/>
      <c r="J7" s="22"/>
    </row>
    <row r="8" spans="1:13">
      <c r="A8" s="22"/>
      <c r="B8" s="157" t="s">
        <v>105</v>
      </c>
      <c r="C8" s="158"/>
      <c r="D8" s="158"/>
      <c r="E8" s="158"/>
      <c r="F8" s="158"/>
      <c r="G8" s="22"/>
      <c r="H8" s="22"/>
      <c r="I8" s="22"/>
      <c r="J8" s="22"/>
    </row>
    <row r="9" spans="1:13">
      <c r="A9" s="22"/>
      <c r="B9" s="22"/>
      <c r="C9" s="161" t="s">
        <v>248</v>
      </c>
      <c r="D9" s="158"/>
      <c r="E9" s="158"/>
      <c r="F9" s="158"/>
      <c r="G9" s="40">
        <v>14</v>
      </c>
      <c r="H9" s="25"/>
      <c r="I9" s="26">
        <v>19918.439999999999</v>
      </c>
      <c r="J9" s="25"/>
    </row>
    <row r="10" spans="1:13">
      <c r="A10" s="22"/>
      <c r="B10" s="22"/>
      <c r="C10" s="161" t="s">
        <v>165</v>
      </c>
      <c r="D10" s="158"/>
      <c r="E10" s="158"/>
      <c r="F10" s="158"/>
      <c r="G10" s="40">
        <v>15</v>
      </c>
      <c r="H10" s="25"/>
      <c r="I10" s="26">
        <v>455460.07</v>
      </c>
      <c r="J10" s="25"/>
    </row>
    <row r="11" spans="1:13">
      <c r="A11" s="22"/>
      <c r="B11" s="22"/>
      <c r="C11" s="157" t="s">
        <v>14</v>
      </c>
      <c r="D11" s="158"/>
      <c r="E11" s="158"/>
      <c r="F11" s="158"/>
      <c r="G11" s="38"/>
      <c r="H11" s="23"/>
      <c r="I11" s="27">
        <f>SUM(I9:I10)</f>
        <v>475378.51</v>
      </c>
      <c r="J11" s="23"/>
      <c r="K11" s="41"/>
    </row>
    <row r="12" spans="1:13">
      <c r="A12" s="22"/>
      <c r="B12" s="157" t="s">
        <v>15</v>
      </c>
      <c r="C12" s="158"/>
      <c r="D12" s="158"/>
      <c r="E12" s="158"/>
      <c r="F12" s="158"/>
      <c r="G12" s="22"/>
      <c r="H12" s="22"/>
      <c r="I12" s="22"/>
      <c r="J12" s="22"/>
    </row>
    <row r="13" spans="1:13">
      <c r="A13" s="22"/>
      <c r="B13" s="22"/>
      <c r="C13" s="161" t="s">
        <v>166</v>
      </c>
      <c r="D13" s="158"/>
      <c r="E13" s="158"/>
      <c r="F13" s="158"/>
      <c r="G13" s="40">
        <v>16</v>
      </c>
      <c r="H13" s="25"/>
      <c r="I13" s="26">
        <v>1415712.44</v>
      </c>
      <c r="J13" s="25"/>
    </row>
    <row r="14" spans="1:13" ht="26.4" customHeight="1">
      <c r="A14" s="22"/>
      <c r="B14" s="22"/>
      <c r="C14" s="157" t="s">
        <v>16</v>
      </c>
      <c r="D14" s="164"/>
      <c r="E14" s="164"/>
      <c r="F14" s="164"/>
      <c r="G14" s="40"/>
      <c r="H14" s="25"/>
      <c r="I14" s="117">
        <f>SUM(I13:I13)</f>
        <v>1415712.44</v>
      </c>
      <c r="J14" s="25"/>
    </row>
    <row r="15" spans="1:13" ht="25.2" thickBot="1">
      <c r="A15" s="42" t="s">
        <v>17</v>
      </c>
      <c r="B15" s="31"/>
      <c r="C15" s="31"/>
      <c r="D15" s="31"/>
      <c r="E15" s="31"/>
      <c r="F15" s="31"/>
      <c r="G15" s="40"/>
      <c r="H15" s="25"/>
      <c r="I15" s="43">
        <f>I11+I14</f>
        <v>1891090.95</v>
      </c>
      <c r="J15" s="25"/>
    </row>
    <row r="16" spans="1:13" ht="25.2" thickTop="1">
      <c r="A16" s="165" t="s">
        <v>18</v>
      </c>
      <c r="B16" s="165"/>
      <c r="C16" s="165"/>
      <c r="D16" s="44"/>
      <c r="E16" s="44"/>
      <c r="F16" s="44"/>
      <c r="G16" s="40"/>
      <c r="H16" s="25"/>
      <c r="I16" s="26"/>
      <c r="J16" s="25"/>
    </row>
    <row r="17" spans="1:13">
      <c r="A17" s="22"/>
      <c r="C17" s="22" t="s">
        <v>19</v>
      </c>
      <c r="D17" s="22"/>
      <c r="E17" s="22"/>
      <c r="F17" s="22"/>
      <c r="G17" s="40"/>
      <c r="H17" s="25"/>
      <c r="I17" s="26">
        <v>44658516.479999997</v>
      </c>
      <c r="J17" s="25"/>
    </row>
    <row r="18" spans="1:13" ht="49.2">
      <c r="A18" s="22"/>
      <c r="C18" s="22" t="s">
        <v>20</v>
      </c>
      <c r="D18" s="22"/>
      <c r="E18" s="22"/>
      <c r="F18" s="22"/>
      <c r="G18" s="40"/>
      <c r="H18" s="25"/>
      <c r="I18" s="26">
        <v>20782137.25</v>
      </c>
      <c r="J18" s="25"/>
    </row>
    <row r="19" spans="1:13">
      <c r="A19" s="22"/>
      <c r="C19" s="22" t="s">
        <v>21</v>
      </c>
      <c r="D19" s="22"/>
      <c r="E19" s="22"/>
      <c r="F19" s="22"/>
      <c r="G19" s="40"/>
      <c r="H19" s="25"/>
      <c r="I19" s="45">
        <v>4501185.42</v>
      </c>
      <c r="J19" s="25"/>
    </row>
    <row r="20" spans="1:13">
      <c r="A20" s="46" t="s">
        <v>22</v>
      </c>
      <c r="B20" s="31"/>
      <c r="C20" s="31"/>
      <c r="D20" s="39"/>
      <c r="E20" s="39"/>
      <c r="F20" s="39"/>
      <c r="G20" s="40"/>
      <c r="H20" s="25"/>
      <c r="I20" s="117">
        <f>I17+I18+I19</f>
        <v>69941839.149999991</v>
      </c>
      <c r="J20" s="25"/>
    </row>
    <row r="21" spans="1:13" ht="25.2" thickBot="1">
      <c r="A21" s="165" t="s">
        <v>23</v>
      </c>
      <c r="B21" s="165"/>
      <c r="C21" s="165"/>
      <c r="D21" s="165"/>
      <c r="E21" s="165"/>
      <c r="F21" s="165"/>
      <c r="G21" s="165"/>
      <c r="H21" s="25"/>
      <c r="I21" s="47">
        <f>I15+I20</f>
        <v>71832930.099999994</v>
      </c>
      <c r="J21" s="25"/>
      <c r="M21" s="48"/>
    </row>
    <row r="22" spans="1:13" ht="25.2" thickTop="1">
      <c r="A22" s="44"/>
      <c r="B22" s="44"/>
      <c r="C22" s="44"/>
      <c r="D22" s="44"/>
      <c r="E22" s="44"/>
      <c r="F22" s="44"/>
      <c r="G22" s="44"/>
      <c r="H22" s="25"/>
      <c r="I22" s="26"/>
      <c r="J22" s="25"/>
    </row>
    <row r="23" spans="1:13">
      <c r="A23" s="162" t="s">
        <v>220</v>
      </c>
      <c r="B23" s="162"/>
      <c r="C23" s="162"/>
      <c r="D23" s="162"/>
      <c r="E23" s="162"/>
      <c r="F23" s="162"/>
      <c r="G23" s="162"/>
      <c r="H23" s="162"/>
      <c r="I23" s="162"/>
      <c r="J23" s="162"/>
    </row>
    <row r="24" spans="1:13">
      <c r="A24" s="22"/>
    </row>
    <row r="25" spans="1:13" s="122" customFormat="1">
      <c r="A25" s="159" t="s">
        <v>228</v>
      </c>
      <c r="B25" s="159"/>
      <c r="C25" s="159"/>
      <c r="D25" s="159" t="s">
        <v>229</v>
      </c>
      <c r="E25" s="159"/>
      <c r="F25" s="159"/>
      <c r="G25" s="159"/>
      <c r="H25" s="159" t="s">
        <v>244</v>
      </c>
      <c r="I25" s="159"/>
      <c r="J25" s="130"/>
    </row>
    <row r="26" spans="1:13" s="122" customFormat="1">
      <c r="A26" s="159" t="s">
        <v>12</v>
      </c>
      <c r="B26" s="159"/>
      <c r="C26" s="159"/>
      <c r="D26" s="160" t="s">
        <v>230</v>
      </c>
      <c r="E26" s="160"/>
      <c r="F26" s="160"/>
      <c r="G26" s="160"/>
      <c r="H26" s="160" t="s">
        <v>231</v>
      </c>
      <c r="I26" s="160"/>
      <c r="J26" s="155"/>
    </row>
    <row r="27" spans="1:13">
      <c r="A27" s="137"/>
      <c r="B27" s="137"/>
      <c r="C27" s="137"/>
      <c r="D27" s="159" t="s">
        <v>245</v>
      </c>
      <c r="E27" s="159"/>
      <c r="F27" s="159"/>
      <c r="G27" s="159"/>
      <c r="H27" s="37"/>
      <c r="I27" s="137"/>
      <c r="J27" s="137"/>
    </row>
  </sheetData>
  <mergeCells count="22">
    <mergeCell ref="D27:G27"/>
    <mergeCell ref="D25:G25"/>
    <mergeCell ref="A1:I1"/>
    <mergeCell ref="A2:I2"/>
    <mergeCell ref="A3:I3"/>
    <mergeCell ref="C11:F11"/>
    <mergeCell ref="B12:F12"/>
    <mergeCell ref="C5:F5"/>
    <mergeCell ref="A6:F6"/>
    <mergeCell ref="C13:F13"/>
    <mergeCell ref="B8:F8"/>
    <mergeCell ref="A16:C16"/>
    <mergeCell ref="A21:G21"/>
    <mergeCell ref="A23:J23"/>
    <mergeCell ref="C9:F9"/>
    <mergeCell ref="C10:F10"/>
    <mergeCell ref="C14:F14"/>
    <mergeCell ref="A26:C26"/>
    <mergeCell ref="D26:G26"/>
    <mergeCell ref="A25:C25"/>
    <mergeCell ref="H26:I26"/>
    <mergeCell ref="H25:I25"/>
  </mergeCells>
  <pageMargins left="0.70866141732283472" right="0.51181102362204722" top="0.74803149606299213" bottom="0.74803149606299213" header="0.31496062992125984" footer="0.31496062992125984"/>
  <pageSetup paperSize="9" scale="98" orientation="portrait" r:id="rId1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3"/>
  <sheetViews>
    <sheetView view="pageBreakPreview" topLeftCell="A16" zoomScaleNormal="100" zoomScaleSheetLayoutView="100" workbookViewId="0">
      <selection activeCell="E5" sqref="E5"/>
    </sheetView>
  </sheetViews>
  <sheetFormatPr defaultRowHeight="24.6"/>
  <cols>
    <col min="1" max="1" width="6.33203125" style="19" customWidth="1"/>
    <col min="2" max="2" width="13.33203125" style="19" customWidth="1"/>
    <col min="3" max="3" width="3.21875" style="19" customWidth="1"/>
    <col min="4" max="4" width="6.33203125" style="19" customWidth="1"/>
    <col min="5" max="5" width="14" style="19" customWidth="1"/>
    <col min="6" max="6" width="6.77734375" style="19" customWidth="1"/>
    <col min="7" max="7" width="6.77734375" style="122" customWidth="1"/>
    <col min="8" max="8" width="3.77734375" style="19" customWidth="1"/>
    <col min="9" max="9" width="7.44140625" style="37" customWidth="1"/>
    <col min="10" max="10" width="1.6640625" style="37" customWidth="1"/>
    <col min="11" max="11" width="14.21875" style="19" customWidth="1"/>
    <col min="12" max="12" width="0.6640625" style="19" customWidth="1"/>
    <col min="13" max="258" width="9" style="19"/>
    <col min="259" max="259" width="5" style="19" customWidth="1"/>
    <col min="260" max="260" width="13.33203125" style="19" customWidth="1"/>
    <col min="261" max="261" width="3.21875" style="19" customWidth="1"/>
    <col min="262" max="262" width="3.109375" style="19" customWidth="1"/>
    <col min="263" max="263" width="16.33203125" style="19" customWidth="1"/>
    <col min="264" max="264" width="6.77734375" style="19" customWidth="1"/>
    <col min="265" max="265" width="3.77734375" style="19" customWidth="1"/>
    <col min="266" max="266" width="10.88671875" style="19" customWidth="1"/>
    <col min="267" max="267" width="17.109375" style="19" customWidth="1"/>
    <col min="268" max="268" width="3.109375" style="19" customWidth="1"/>
    <col min="269" max="514" width="9" style="19"/>
    <col min="515" max="515" width="5" style="19" customWidth="1"/>
    <col min="516" max="516" width="13.33203125" style="19" customWidth="1"/>
    <col min="517" max="517" width="3.21875" style="19" customWidth="1"/>
    <col min="518" max="518" width="3.109375" style="19" customWidth="1"/>
    <col min="519" max="519" width="16.33203125" style="19" customWidth="1"/>
    <col min="520" max="520" width="6.77734375" style="19" customWidth="1"/>
    <col min="521" max="521" width="3.77734375" style="19" customWidth="1"/>
    <col min="522" max="522" width="10.88671875" style="19" customWidth="1"/>
    <col min="523" max="523" width="17.109375" style="19" customWidth="1"/>
    <col min="524" max="524" width="3.109375" style="19" customWidth="1"/>
    <col min="525" max="770" width="9" style="19"/>
    <col min="771" max="771" width="5" style="19" customWidth="1"/>
    <col min="772" max="772" width="13.33203125" style="19" customWidth="1"/>
    <col min="773" max="773" width="3.21875" style="19" customWidth="1"/>
    <col min="774" max="774" width="3.109375" style="19" customWidth="1"/>
    <col min="775" max="775" width="16.33203125" style="19" customWidth="1"/>
    <col min="776" max="776" width="6.77734375" style="19" customWidth="1"/>
    <col min="777" max="777" width="3.77734375" style="19" customWidth="1"/>
    <col min="778" max="778" width="10.88671875" style="19" customWidth="1"/>
    <col min="779" max="779" width="17.109375" style="19" customWidth="1"/>
    <col min="780" max="780" width="3.109375" style="19" customWidth="1"/>
    <col min="781" max="1026" width="9" style="19"/>
    <col min="1027" max="1027" width="5" style="19" customWidth="1"/>
    <col min="1028" max="1028" width="13.33203125" style="19" customWidth="1"/>
    <col min="1029" max="1029" width="3.21875" style="19" customWidth="1"/>
    <col min="1030" max="1030" width="3.109375" style="19" customWidth="1"/>
    <col min="1031" max="1031" width="16.33203125" style="19" customWidth="1"/>
    <col min="1032" max="1032" width="6.77734375" style="19" customWidth="1"/>
    <col min="1033" max="1033" width="3.77734375" style="19" customWidth="1"/>
    <col min="1034" max="1034" width="10.88671875" style="19" customWidth="1"/>
    <col min="1035" max="1035" width="17.109375" style="19" customWidth="1"/>
    <col min="1036" max="1036" width="3.109375" style="19" customWidth="1"/>
    <col min="1037" max="1282" width="9" style="19"/>
    <col min="1283" max="1283" width="5" style="19" customWidth="1"/>
    <col min="1284" max="1284" width="13.33203125" style="19" customWidth="1"/>
    <col min="1285" max="1285" width="3.21875" style="19" customWidth="1"/>
    <col min="1286" max="1286" width="3.109375" style="19" customWidth="1"/>
    <col min="1287" max="1287" width="16.33203125" style="19" customWidth="1"/>
    <col min="1288" max="1288" width="6.77734375" style="19" customWidth="1"/>
    <col min="1289" max="1289" width="3.77734375" style="19" customWidth="1"/>
    <col min="1290" max="1290" width="10.88671875" style="19" customWidth="1"/>
    <col min="1291" max="1291" width="17.109375" style="19" customWidth="1"/>
    <col min="1292" max="1292" width="3.109375" style="19" customWidth="1"/>
    <col min="1293" max="1538" width="9" style="19"/>
    <col min="1539" max="1539" width="5" style="19" customWidth="1"/>
    <col min="1540" max="1540" width="13.33203125" style="19" customWidth="1"/>
    <col min="1541" max="1541" width="3.21875" style="19" customWidth="1"/>
    <col min="1542" max="1542" width="3.109375" style="19" customWidth="1"/>
    <col min="1543" max="1543" width="16.33203125" style="19" customWidth="1"/>
    <col min="1544" max="1544" width="6.77734375" style="19" customWidth="1"/>
    <col min="1545" max="1545" width="3.77734375" style="19" customWidth="1"/>
    <col min="1546" max="1546" width="10.88671875" style="19" customWidth="1"/>
    <col min="1547" max="1547" width="17.109375" style="19" customWidth="1"/>
    <col min="1548" max="1548" width="3.109375" style="19" customWidth="1"/>
    <col min="1549" max="1794" width="9" style="19"/>
    <col min="1795" max="1795" width="5" style="19" customWidth="1"/>
    <col min="1796" max="1796" width="13.33203125" style="19" customWidth="1"/>
    <col min="1797" max="1797" width="3.21875" style="19" customWidth="1"/>
    <col min="1798" max="1798" width="3.109375" style="19" customWidth="1"/>
    <col min="1799" max="1799" width="16.33203125" style="19" customWidth="1"/>
    <col min="1800" max="1800" width="6.77734375" style="19" customWidth="1"/>
    <col min="1801" max="1801" width="3.77734375" style="19" customWidth="1"/>
    <col min="1802" max="1802" width="10.88671875" style="19" customWidth="1"/>
    <col min="1803" max="1803" width="17.109375" style="19" customWidth="1"/>
    <col min="1804" max="1804" width="3.109375" style="19" customWidth="1"/>
    <col min="1805" max="2050" width="9" style="19"/>
    <col min="2051" max="2051" width="5" style="19" customWidth="1"/>
    <col min="2052" max="2052" width="13.33203125" style="19" customWidth="1"/>
    <col min="2053" max="2053" width="3.21875" style="19" customWidth="1"/>
    <col min="2054" max="2054" width="3.109375" style="19" customWidth="1"/>
    <col min="2055" max="2055" width="16.33203125" style="19" customWidth="1"/>
    <col min="2056" max="2056" width="6.77734375" style="19" customWidth="1"/>
    <col min="2057" max="2057" width="3.77734375" style="19" customWidth="1"/>
    <col min="2058" max="2058" width="10.88671875" style="19" customWidth="1"/>
    <col min="2059" max="2059" width="17.109375" style="19" customWidth="1"/>
    <col min="2060" max="2060" width="3.109375" style="19" customWidth="1"/>
    <col min="2061" max="2306" width="9" style="19"/>
    <col min="2307" max="2307" width="5" style="19" customWidth="1"/>
    <col min="2308" max="2308" width="13.33203125" style="19" customWidth="1"/>
    <col min="2309" max="2309" width="3.21875" style="19" customWidth="1"/>
    <col min="2310" max="2310" width="3.109375" style="19" customWidth="1"/>
    <col min="2311" max="2311" width="16.33203125" style="19" customWidth="1"/>
    <col min="2312" max="2312" width="6.77734375" style="19" customWidth="1"/>
    <col min="2313" max="2313" width="3.77734375" style="19" customWidth="1"/>
    <col min="2314" max="2314" width="10.88671875" style="19" customWidth="1"/>
    <col min="2315" max="2315" width="17.109375" style="19" customWidth="1"/>
    <col min="2316" max="2316" width="3.109375" style="19" customWidth="1"/>
    <col min="2317" max="2562" width="9" style="19"/>
    <col min="2563" max="2563" width="5" style="19" customWidth="1"/>
    <col min="2564" max="2564" width="13.33203125" style="19" customWidth="1"/>
    <col min="2565" max="2565" width="3.21875" style="19" customWidth="1"/>
    <col min="2566" max="2566" width="3.109375" style="19" customWidth="1"/>
    <col min="2567" max="2567" width="16.33203125" style="19" customWidth="1"/>
    <col min="2568" max="2568" width="6.77734375" style="19" customWidth="1"/>
    <col min="2569" max="2569" width="3.77734375" style="19" customWidth="1"/>
    <col min="2570" max="2570" width="10.88671875" style="19" customWidth="1"/>
    <col min="2571" max="2571" width="17.109375" style="19" customWidth="1"/>
    <col min="2572" max="2572" width="3.109375" style="19" customWidth="1"/>
    <col min="2573" max="2818" width="9" style="19"/>
    <col min="2819" max="2819" width="5" style="19" customWidth="1"/>
    <col min="2820" max="2820" width="13.33203125" style="19" customWidth="1"/>
    <col min="2821" max="2821" width="3.21875" style="19" customWidth="1"/>
    <col min="2822" max="2822" width="3.109375" style="19" customWidth="1"/>
    <col min="2823" max="2823" width="16.33203125" style="19" customWidth="1"/>
    <col min="2824" max="2824" width="6.77734375" style="19" customWidth="1"/>
    <col min="2825" max="2825" width="3.77734375" style="19" customWidth="1"/>
    <col min="2826" max="2826" width="10.88671875" style="19" customWidth="1"/>
    <col min="2827" max="2827" width="17.109375" style="19" customWidth="1"/>
    <col min="2828" max="2828" width="3.109375" style="19" customWidth="1"/>
    <col min="2829" max="3074" width="9" style="19"/>
    <col min="3075" max="3075" width="5" style="19" customWidth="1"/>
    <col min="3076" max="3076" width="13.33203125" style="19" customWidth="1"/>
    <col min="3077" max="3077" width="3.21875" style="19" customWidth="1"/>
    <col min="3078" max="3078" width="3.109375" style="19" customWidth="1"/>
    <col min="3079" max="3079" width="16.33203125" style="19" customWidth="1"/>
    <col min="3080" max="3080" width="6.77734375" style="19" customWidth="1"/>
    <col min="3081" max="3081" width="3.77734375" style="19" customWidth="1"/>
    <col min="3082" max="3082" width="10.88671875" style="19" customWidth="1"/>
    <col min="3083" max="3083" width="17.109375" style="19" customWidth="1"/>
    <col min="3084" max="3084" width="3.109375" style="19" customWidth="1"/>
    <col min="3085" max="3330" width="9" style="19"/>
    <col min="3331" max="3331" width="5" style="19" customWidth="1"/>
    <col min="3332" max="3332" width="13.33203125" style="19" customWidth="1"/>
    <col min="3333" max="3333" width="3.21875" style="19" customWidth="1"/>
    <col min="3334" max="3334" width="3.109375" style="19" customWidth="1"/>
    <col min="3335" max="3335" width="16.33203125" style="19" customWidth="1"/>
    <col min="3336" max="3336" width="6.77734375" style="19" customWidth="1"/>
    <col min="3337" max="3337" width="3.77734375" style="19" customWidth="1"/>
    <col min="3338" max="3338" width="10.88671875" style="19" customWidth="1"/>
    <col min="3339" max="3339" width="17.109375" style="19" customWidth="1"/>
    <col min="3340" max="3340" width="3.109375" style="19" customWidth="1"/>
    <col min="3341" max="3586" width="9" style="19"/>
    <col min="3587" max="3587" width="5" style="19" customWidth="1"/>
    <col min="3588" max="3588" width="13.33203125" style="19" customWidth="1"/>
    <col min="3589" max="3589" width="3.21875" style="19" customWidth="1"/>
    <col min="3590" max="3590" width="3.109375" style="19" customWidth="1"/>
    <col min="3591" max="3591" width="16.33203125" style="19" customWidth="1"/>
    <col min="3592" max="3592" width="6.77734375" style="19" customWidth="1"/>
    <col min="3593" max="3593" width="3.77734375" style="19" customWidth="1"/>
    <col min="3594" max="3594" width="10.88671875" style="19" customWidth="1"/>
    <col min="3595" max="3595" width="17.109375" style="19" customWidth="1"/>
    <col min="3596" max="3596" width="3.109375" style="19" customWidth="1"/>
    <col min="3597" max="3842" width="9" style="19"/>
    <col min="3843" max="3843" width="5" style="19" customWidth="1"/>
    <col min="3844" max="3844" width="13.33203125" style="19" customWidth="1"/>
    <col min="3845" max="3845" width="3.21875" style="19" customWidth="1"/>
    <col min="3846" max="3846" width="3.109375" style="19" customWidth="1"/>
    <col min="3847" max="3847" width="16.33203125" style="19" customWidth="1"/>
    <col min="3848" max="3848" width="6.77734375" style="19" customWidth="1"/>
    <col min="3849" max="3849" width="3.77734375" style="19" customWidth="1"/>
    <col min="3850" max="3850" width="10.88671875" style="19" customWidth="1"/>
    <col min="3851" max="3851" width="17.109375" style="19" customWidth="1"/>
    <col min="3852" max="3852" width="3.109375" style="19" customWidth="1"/>
    <col min="3853" max="4098" width="9" style="19"/>
    <col min="4099" max="4099" width="5" style="19" customWidth="1"/>
    <col min="4100" max="4100" width="13.33203125" style="19" customWidth="1"/>
    <col min="4101" max="4101" width="3.21875" style="19" customWidth="1"/>
    <col min="4102" max="4102" width="3.109375" style="19" customWidth="1"/>
    <col min="4103" max="4103" width="16.33203125" style="19" customWidth="1"/>
    <col min="4104" max="4104" width="6.77734375" style="19" customWidth="1"/>
    <col min="4105" max="4105" width="3.77734375" style="19" customWidth="1"/>
    <col min="4106" max="4106" width="10.88671875" style="19" customWidth="1"/>
    <col min="4107" max="4107" width="17.109375" style="19" customWidth="1"/>
    <col min="4108" max="4108" width="3.109375" style="19" customWidth="1"/>
    <col min="4109" max="4354" width="9" style="19"/>
    <col min="4355" max="4355" width="5" style="19" customWidth="1"/>
    <col min="4356" max="4356" width="13.33203125" style="19" customWidth="1"/>
    <col min="4357" max="4357" width="3.21875" style="19" customWidth="1"/>
    <col min="4358" max="4358" width="3.109375" style="19" customWidth="1"/>
    <col min="4359" max="4359" width="16.33203125" style="19" customWidth="1"/>
    <col min="4360" max="4360" width="6.77734375" style="19" customWidth="1"/>
    <col min="4361" max="4361" width="3.77734375" style="19" customWidth="1"/>
    <col min="4362" max="4362" width="10.88671875" style="19" customWidth="1"/>
    <col min="4363" max="4363" width="17.109375" style="19" customWidth="1"/>
    <col min="4364" max="4364" width="3.109375" style="19" customWidth="1"/>
    <col min="4365" max="4610" width="9" style="19"/>
    <col min="4611" max="4611" width="5" style="19" customWidth="1"/>
    <col min="4612" max="4612" width="13.33203125" style="19" customWidth="1"/>
    <col min="4613" max="4613" width="3.21875" style="19" customWidth="1"/>
    <col min="4614" max="4614" width="3.109375" style="19" customWidth="1"/>
    <col min="4615" max="4615" width="16.33203125" style="19" customWidth="1"/>
    <col min="4616" max="4616" width="6.77734375" style="19" customWidth="1"/>
    <col min="4617" max="4617" width="3.77734375" style="19" customWidth="1"/>
    <col min="4618" max="4618" width="10.88671875" style="19" customWidth="1"/>
    <col min="4619" max="4619" width="17.109375" style="19" customWidth="1"/>
    <col min="4620" max="4620" width="3.109375" style="19" customWidth="1"/>
    <col min="4621" max="4866" width="9" style="19"/>
    <col min="4867" max="4867" width="5" style="19" customWidth="1"/>
    <col min="4868" max="4868" width="13.33203125" style="19" customWidth="1"/>
    <col min="4869" max="4869" width="3.21875" style="19" customWidth="1"/>
    <col min="4870" max="4870" width="3.109375" style="19" customWidth="1"/>
    <col min="4871" max="4871" width="16.33203125" style="19" customWidth="1"/>
    <col min="4872" max="4872" width="6.77734375" style="19" customWidth="1"/>
    <col min="4873" max="4873" width="3.77734375" style="19" customWidth="1"/>
    <col min="4874" max="4874" width="10.88671875" style="19" customWidth="1"/>
    <col min="4875" max="4875" width="17.109375" style="19" customWidth="1"/>
    <col min="4876" max="4876" width="3.109375" style="19" customWidth="1"/>
    <col min="4877" max="5122" width="9" style="19"/>
    <col min="5123" max="5123" width="5" style="19" customWidth="1"/>
    <col min="5124" max="5124" width="13.33203125" style="19" customWidth="1"/>
    <col min="5125" max="5125" width="3.21875" style="19" customWidth="1"/>
    <col min="5126" max="5126" width="3.109375" style="19" customWidth="1"/>
    <col min="5127" max="5127" width="16.33203125" style="19" customWidth="1"/>
    <col min="5128" max="5128" width="6.77734375" style="19" customWidth="1"/>
    <col min="5129" max="5129" width="3.77734375" style="19" customWidth="1"/>
    <col min="5130" max="5130" width="10.88671875" style="19" customWidth="1"/>
    <col min="5131" max="5131" width="17.109375" style="19" customWidth="1"/>
    <col min="5132" max="5132" width="3.109375" style="19" customWidth="1"/>
    <col min="5133" max="5378" width="9" style="19"/>
    <col min="5379" max="5379" width="5" style="19" customWidth="1"/>
    <col min="5380" max="5380" width="13.33203125" style="19" customWidth="1"/>
    <col min="5381" max="5381" width="3.21875" style="19" customWidth="1"/>
    <col min="5382" max="5382" width="3.109375" style="19" customWidth="1"/>
    <col min="5383" max="5383" width="16.33203125" style="19" customWidth="1"/>
    <col min="5384" max="5384" width="6.77734375" style="19" customWidth="1"/>
    <col min="5385" max="5385" width="3.77734375" style="19" customWidth="1"/>
    <col min="5386" max="5386" width="10.88671875" style="19" customWidth="1"/>
    <col min="5387" max="5387" width="17.109375" style="19" customWidth="1"/>
    <col min="5388" max="5388" width="3.109375" style="19" customWidth="1"/>
    <col min="5389" max="5634" width="9" style="19"/>
    <col min="5635" max="5635" width="5" style="19" customWidth="1"/>
    <col min="5636" max="5636" width="13.33203125" style="19" customWidth="1"/>
    <col min="5637" max="5637" width="3.21875" style="19" customWidth="1"/>
    <col min="5638" max="5638" width="3.109375" style="19" customWidth="1"/>
    <col min="5639" max="5639" width="16.33203125" style="19" customWidth="1"/>
    <col min="5640" max="5640" width="6.77734375" style="19" customWidth="1"/>
    <col min="5641" max="5641" width="3.77734375" style="19" customWidth="1"/>
    <col min="5642" max="5642" width="10.88671875" style="19" customWidth="1"/>
    <col min="5643" max="5643" width="17.109375" style="19" customWidth="1"/>
    <col min="5644" max="5644" width="3.109375" style="19" customWidth="1"/>
    <col min="5645" max="5890" width="9" style="19"/>
    <col min="5891" max="5891" width="5" style="19" customWidth="1"/>
    <col min="5892" max="5892" width="13.33203125" style="19" customWidth="1"/>
    <col min="5893" max="5893" width="3.21875" style="19" customWidth="1"/>
    <col min="5894" max="5894" width="3.109375" style="19" customWidth="1"/>
    <col min="5895" max="5895" width="16.33203125" style="19" customWidth="1"/>
    <col min="5896" max="5896" width="6.77734375" style="19" customWidth="1"/>
    <col min="5897" max="5897" width="3.77734375" style="19" customWidth="1"/>
    <col min="5898" max="5898" width="10.88671875" style="19" customWidth="1"/>
    <col min="5899" max="5899" width="17.109375" style="19" customWidth="1"/>
    <col min="5900" max="5900" width="3.109375" style="19" customWidth="1"/>
    <col min="5901" max="6146" width="9" style="19"/>
    <col min="6147" max="6147" width="5" style="19" customWidth="1"/>
    <col min="6148" max="6148" width="13.33203125" style="19" customWidth="1"/>
    <col min="6149" max="6149" width="3.21875" style="19" customWidth="1"/>
    <col min="6150" max="6150" width="3.109375" style="19" customWidth="1"/>
    <col min="6151" max="6151" width="16.33203125" style="19" customWidth="1"/>
    <col min="6152" max="6152" width="6.77734375" style="19" customWidth="1"/>
    <col min="6153" max="6153" width="3.77734375" style="19" customWidth="1"/>
    <col min="6154" max="6154" width="10.88671875" style="19" customWidth="1"/>
    <col min="6155" max="6155" width="17.109375" style="19" customWidth="1"/>
    <col min="6156" max="6156" width="3.109375" style="19" customWidth="1"/>
    <col min="6157" max="6402" width="9" style="19"/>
    <col min="6403" max="6403" width="5" style="19" customWidth="1"/>
    <col min="6404" max="6404" width="13.33203125" style="19" customWidth="1"/>
    <col min="6405" max="6405" width="3.21875" style="19" customWidth="1"/>
    <col min="6406" max="6406" width="3.109375" style="19" customWidth="1"/>
    <col min="6407" max="6407" width="16.33203125" style="19" customWidth="1"/>
    <col min="6408" max="6408" width="6.77734375" style="19" customWidth="1"/>
    <col min="6409" max="6409" width="3.77734375" style="19" customWidth="1"/>
    <col min="6410" max="6410" width="10.88671875" style="19" customWidth="1"/>
    <col min="6411" max="6411" width="17.109375" style="19" customWidth="1"/>
    <col min="6412" max="6412" width="3.109375" style="19" customWidth="1"/>
    <col min="6413" max="6658" width="9" style="19"/>
    <col min="6659" max="6659" width="5" style="19" customWidth="1"/>
    <col min="6660" max="6660" width="13.33203125" style="19" customWidth="1"/>
    <col min="6661" max="6661" width="3.21875" style="19" customWidth="1"/>
    <col min="6662" max="6662" width="3.109375" style="19" customWidth="1"/>
    <col min="6663" max="6663" width="16.33203125" style="19" customWidth="1"/>
    <col min="6664" max="6664" width="6.77734375" style="19" customWidth="1"/>
    <col min="6665" max="6665" width="3.77734375" style="19" customWidth="1"/>
    <col min="6666" max="6666" width="10.88671875" style="19" customWidth="1"/>
    <col min="6667" max="6667" width="17.109375" style="19" customWidth="1"/>
    <col min="6668" max="6668" width="3.109375" style="19" customWidth="1"/>
    <col min="6669" max="6914" width="9" style="19"/>
    <col min="6915" max="6915" width="5" style="19" customWidth="1"/>
    <col min="6916" max="6916" width="13.33203125" style="19" customWidth="1"/>
    <col min="6917" max="6917" width="3.21875" style="19" customWidth="1"/>
    <col min="6918" max="6918" width="3.109375" style="19" customWidth="1"/>
    <col min="6919" max="6919" width="16.33203125" style="19" customWidth="1"/>
    <col min="6920" max="6920" width="6.77734375" style="19" customWidth="1"/>
    <col min="6921" max="6921" width="3.77734375" style="19" customWidth="1"/>
    <col min="6922" max="6922" width="10.88671875" style="19" customWidth="1"/>
    <col min="6923" max="6923" width="17.109375" style="19" customWidth="1"/>
    <col min="6924" max="6924" width="3.109375" style="19" customWidth="1"/>
    <col min="6925" max="7170" width="9" style="19"/>
    <col min="7171" max="7171" width="5" style="19" customWidth="1"/>
    <col min="7172" max="7172" width="13.33203125" style="19" customWidth="1"/>
    <col min="7173" max="7173" width="3.21875" style="19" customWidth="1"/>
    <col min="7174" max="7174" width="3.109375" style="19" customWidth="1"/>
    <col min="7175" max="7175" width="16.33203125" style="19" customWidth="1"/>
    <col min="7176" max="7176" width="6.77734375" style="19" customWidth="1"/>
    <col min="7177" max="7177" width="3.77734375" style="19" customWidth="1"/>
    <col min="7178" max="7178" width="10.88671875" style="19" customWidth="1"/>
    <col min="7179" max="7179" width="17.109375" style="19" customWidth="1"/>
    <col min="7180" max="7180" width="3.109375" style="19" customWidth="1"/>
    <col min="7181" max="7426" width="9" style="19"/>
    <col min="7427" max="7427" width="5" style="19" customWidth="1"/>
    <col min="7428" max="7428" width="13.33203125" style="19" customWidth="1"/>
    <col min="7429" max="7429" width="3.21875" style="19" customWidth="1"/>
    <col min="7430" max="7430" width="3.109375" style="19" customWidth="1"/>
    <col min="7431" max="7431" width="16.33203125" style="19" customWidth="1"/>
    <col min="7432" max="7432" width="6.77734375" style="19" customWidth="1"/>
    <col min="7433" max="7433" width="3.77734375" style="19" customWidth="1"/>
    <col min="7434" max="7434" width="10.88671875" style="19" customWidth="1"/>
    <col min="7435" max="7435" width="17.109375" style="19" customWidth="1"/>
    <col min="7436" max="7436" width="3.109375" style="19" customWidth="1"/>
    <col min="7437" max="7682" width="9" style="19"/>
    <col min="7683" max="7683" width="5" style="19" customWidth="1"/>
    <col min="7684" max="7684" width="13.33203125" style="19" customWidth="1"/>
    <col min="7685" max="7685" width="3.21875" style="19" customWidth="1"/>
    <col min="7686" max="7686" width="3.109375" style="19" customWidth="1"/>
    <col min="7687" max="7687" width="16.33203125" style="19" customWidth="1"/>
    <col min="7688" max="7688" width="6.77734375" style="19" customWidth="1"/>
    <col min="7689" max="7689" width="3.77734375" style="19" customWidth="1"/>
    <col min="7690" max="7690" width="10.88671875" style="19" customWidth="1"/>
    <col min="7691" max="7691" width="17.109375" style="19" customWidth="1"/>
    <col min="7692" max="7692" width="3.109375" style="19" customWidth="1"/>
    <col min="7693" max="7938" width="9" style="19"/>
    <col min="7939" max="7939" width="5" style="19" customWidth="1"/>
    <col min="7940" max="7940" width="13.33203125" style="19" customWidth="1"/>
    <col min="7941" max="7941" width="3.21875" style="19" customWidth="1"/>
    <col min="7942" max="7942" width="3.109375" style="19" customWidth="1"/>
    <col min="7943" max="7943" width="16.33203125" style="19" customWidth="1"/>
    <col min="7944" max="7944" width="6.77734375" style="19" customWidth="1"/>
    <col min="7945" max="7945" width="3.77734375" style="19" customWidth="1"/>
    <col min="7946" max="7946" width="10.88671875" style="19" customWidth="1"/>
    <col min="7947" max="7947" width="17.109375" style="19" customWidth="1"/>
    <col min="7948" max="7948" width="3.109375" style="19" customWidth="1"/>
    <col min="7949" max="8194" width="9" style="19"/>
    <col min="8195" max="8195" width="5" style="19" customWidth="1"/>
    <col min="8196" max="8196" width="13.33203125" style="19" customWidth="1"/>
    <col min="8197" max="8197" width="3.21875" style="19" customWidth="1"/>
    <col min="8198" max="8198" width="3.109375" style="19" customWidth="1"/>
    <col min="8199" max="8199" width="16.33203125" style="19" customWidth="1"/>
    <col min="8200" max="8200" width="6.77734375" style="19" customWidth="1"/>
    <col min="8201" max="8201" width="3.77734375" style="19" customWidth="1"/>
    <col min="8202" max="8202" width="10.88671875" style="19" customWidth="1"/>
    <col min="8203" max="8203" width="17.109375" style="19" customWidth="1"/>
    <col min="8204" max="8204" width="3.109375" style="19" customWidth="1"/>
    <col min="8205" max="8450" width="9" style="19"/>
    <col min="8451" max="8451" width="5" style="19" customWidth="1"/>
    <col min="8452" max="8452" width="13.33203125" style="19" customWidth="1"/>
    <col min="8453" max="8453" width="3.21875" style="19" customWidth="1"/>
    <col min="8454" max="8454" width="3.109375" style="19" customWidth="1"/>
    <col min="8455" max="8455" width="16.33203125" style="19" customWidth="1"/>
    <col min="8456" max="8456" width="6.77734375" style="19" customWidth="1"/>
    <col min="8457" max="8457" width="3.77734375" style="19" customWidth="1"/>
    <col min="8458" max="8458" width="10.88671875" style="19" customWidth="1"/>
    <col min="8459" max="8459" width="17.109375" style="19" customWidth="1"/>
    <col min="8460" max="8460" width="3.109375" style="19" customWidth="1"/>
    <col min="8461" max="8706" width="9" style="19"/>
    <col min="8707" max="8707" width="5" style="19" customWidth="1"/>
    <col min="8708" max="8708" width="13.33203125" style="19" customWidth="1"/>
    <col min="8709" max="8709" width="3.21875" style="19" customWidth="1"/>
    <col min="8710" max="8710" width="3.109375" style="19" customWidth="1"/>
    <col min="8711" max="8711" width="16.33203125" style="19" customWidth="1"/>
    <col min="8712" max="8712" width="6.77734375" style="19" customWidth="1"/>
    <col min="8713" max="8713" width="3.77734375" style="19" customWidth="1"/>
    <col min="8714" max="8714" width="10.88671875" style="19" customWidth="1"/>
    <col min="8715" max="8715" width="17.109375" style="19" customWidth="1"/>
    <col min="8716" max="8716" width="3.109375" style="19" customWidth="1"/>
    <col min="8717" max="8962" width="9" style="19"/>
    <col min="8963" max="8963" width="5" style="19" customWidth="1"/>
    <col min="8964" max="8964" width="13.33203125" style="19" customWidth="1"/>
    <col min="8965" max="8965" width="3.21875" style="19" customWidth="1"/>
    <col min="8966" max="8966" width="3.109375" style="19" customWidth="1"/>
    <col min="8967" max="8967" width="16.33203125" style="19" customWidth="1"/>
    <col min="8968" max="8968" width="6.77734375" style="19" customWidth="1"/>
    <col min="8969" max="8969" width="3.77734375" style="19" customWidth="1"/>
    <col min="8970" max="8970" width="10.88671875" style="19" customWidth="1"/>
    <col min="8971" max="8971" width="17.109375" style="19" customWidth="1"/>
    <col min="8972" max="8972" width="3.109375" style="19" customWidth="1"/>
    <col min="8973" max="9218" width="9" style="19"/>
    <col min="9219" max="9219" width="5" style="19" customWidth="1"/>
    <col min="9220" max="9220" width="13.33203125" style="19" customWidth="1"/>
    <col min="9221" max="9221" width="3.21875" style="19" customWidth="1"/>
    <col min="9222" max="9222" width="3.109375" style="19" customWidth="1"/>
    <col min="9223" max="9223" width="16.33203125" style="19" customWidth="1"/>
    <col min="9224" max="9224" width="6.77734375" style="19" customWidth="1"/>
    <col min="9225" max="9225" width="3.77734375" style="19" customWidth="1"/>
    <col min="9226" max="9226" width="10.88671875" style="19" customWidth="1"/>
    <col min="9227" max="9227" width="17.109375" style="19" customWidth="1"/>
    <col min="9228" max="9228" width="3.109375" style="19" customWidth="1"/>
    <col min="9229" max="9474" width="9" style="19"/>
    <col min="9475" max="9475" width="5" style="19" customWidth="1"/>
    <col min="9476" max="9476" width="13.33203125" style="19" customWidth="1"/>
    <col min="9477" max="9477" width="3.21875" style="19" customWidth="1"/>
    <col min="9478" max="9478" width="3.109375" style="19" customWidth="1"/>
    <col min="9479" max="9479" width="16.33203125" style="19" customWidth="1"/>
    <col min="9480" max="9480" width="6.77734375" style="19" customWidth="1"/>
    <col min="9481" max="9481" width="3.77734375" style="19" customWidth="1"/>
    <col min="9482" max="9482" width="10.88671875" style="19" customWidth="1"/>
    <col min="9483" max="9483" width="17.109375" style="19" customWidth="1"/>
    <col min="9484" max="9484" width="3.109375" style="19" customWidth="1"/>
    <col min="9485" max="9730" width="9" style="19"/>
    <col min="9731" max="9731" width="5" style="19" customWidth="1"/>
    <col min="9732" max="9732" width="13.33203125" style="19" customWidth="1"/>
    <col min="9733" max="9733" width="3.21875" style="19" customWidth="1"/>
    <col min="9734" max="9734" width="3.109375" style="19" customWidth="1"/>
    <col min="9735" max="9735" width="16.33203125" style="19" customWidth="1"/>
    <col min="9736" max="9736" width="6.77734375" style="19" customWidth="1"/>
    <col min="9737" max="9737" width="3.77734375" style="19" customWidth="1"/>
    <col min="9738" max="9738" width="10.88671875" style="19" customWidth="1"/>
    <col min="9739" max="9739" width="17.109375" style="19" customWidth="1"/>
    <col min="9740" max="9740" width="3.109375" style="19" customWidth="1"/>
    <col min="9741" max="9986" width="9" style="19"/>
    <col min="9987" max="9987" width="5" style="19" customWidth="1"/>
    <col min="9988" max="9988" width="13.33203125" style="19" customWidth="1"/>
    <col min="9989" max="9989" width="3.21875" style="19" customWidth="1"/>
    <col min="9990" max="9990" width="3.109375" style="19" customWidth="1"/>
    <col min="9991" max="9991" width="16.33203125" style="19" customWidth="1"/>
    <col min="9992" max="9992" width="6.77734375" style="19" customWidth="1"/>
    <col min="9993" max="9993" width="3.77734375" style="19" customWidth="1"/>
    <col min="9994" max="9994" width="10.88671875" style="19" customWidth="1"/>
    <col min="9995" max="9995" width="17.109375" style="19" customWidth="1"/>
    <col min="9996" max="9996" width="3.109375" style="19" customWidth="1"/>
    <col min="9997" max="10242" width="9" style="19"/>
    <col min="10243" max="10243" width="5" style="19" customWidth="1"/>
    <col min="10244" max="10244" width="13.33203125" style="19" customWidth="1"/>
    <col min="10245" max="10245" width="3.21875" style="19" customWidth="1"/>
    <col min="10246" max="10246" width="3.109375" style="19" customWidth="1"/>
    <col min="10247" max="10247" width="16.33203125" style="19" customWidth="1"/>
    <col min="10248" max="10248" width="6.77734375" style="19" customWidth="1"/>
    <col min="10249" max="10249" width="3.77734375" style="19" customWidth="1"/>
    <col min="10250" max="10250" width="10.88671875" style="19" customWidth="1"/>
    <col min="10251" max="10251" width="17.109375" style="19" customWidth="1"/>
    <col min="10252" max="10252" width="3.109375" style="19" customWidth="1"/>
    <col min="10253" max="10498" width="9" style="19"/>
    <col min="10499" max="10499" width="5" style="19" customWidth="1"/>
    <col min="10500" max="10500" width="13.33203125" style="19" customWidth="1"/>
    <col min="10501" max="10501" width="3.21875" style="19" customWidth="1"/>
    <col min="10502" max="10502" width="3.109375" style="19" customWidth="1"/>
    <col min="10503" max="10503" width="16.33203125" style="19" customWidth="1"/>
    <col min="10504" max="10504" width="6.77734375" style="19" customWidth="1"/>
    <col min="10505" max="10505" width="3.77734375" style="19" customWidth="1"/>
    <col min="10506" max="10506" width="10.88671875" style="19" customWidth="1"/>
    <col min="10507" max="10507" width="17.109375" style="19" customWidth="1"/>
    <col min="10508" max="10508" width="3.109375" style="19" customWidth="1"/>
    <col min="10509" max="10754" width="9" style="19"/>
    <col min="10755" max="10755" width="5" style="19" customWidth="1"/>
    <col min="10756" max="10756" width="13.33203125" style="19" customWidth="1"/>
    <col min="10757" max="10757" width="3.21875" style="19" customWidth="1"/>
    <col min="10758" max="10758" width="3.109375" style="19" customWidth="1"/>
    <col min="10759" max="10759" width="16.33203125" style="19" customWidth="1"/>
    <col min="10760" max="10760" width="6.77734375" style="19" customWidth="1"/>
    <col min="10761" max="10761" width="3.77734375" style="19" customWidth="1"/>
    <col min="10762" max="10762" width="10.88671875" style="19" customWidth="1"/>
    <col min="10763" max="10763" width="17.109375" style="19" customWidth="1"/>
    <col min="10764" max="10764" width="3.109375" style="19" customWidth="1"/>
    <col min="10765" max="11010" width="9" style="19"/>
    <col min="11011" max="11011" width="5" style="19" customWidth="1"/>
    <col min="11012" max="11012" width="13.33203125" style="19" customWidth="1"/>
    <col min="11013" max="11013" width="3.21875" style="19" customWidth="1"/>
    <col min="11014" max="11014" width="3.109375" style="19" customWidth="1"/>
    <col min="11015" max="11015" width="16.33203125" style="19" customWidth="1"/>
    <col min="11016" max="11016" width="6.77734375" style="19" customWidth="1"/>
    <col min="11017" max="11017" width="3.77734375" style="19" customWidth="1"/>
    <col min="11018" max="11018" width="10.88671875" style="19" customWidth="1"/>
    <col min="11019" max="11019" width="17.109375" style="19" customWidth="1"/>
    <col min="11020" max="11020" width="3.109375" style="19" customWidth="1"/>
    <col min="11021" max="11266" width="9" style="19"/>
    <col min="11267" max="11267" width="5" style="19" customWidth="1"/>
    <col min="11268" max="11268" width="13.33203125" style="19" customWidth="1"/>
    <col min="11269" max="11269" width="3.21875" style="19" customWidth="1"/>
    <col min="11270" max="11270" width="3.109375" style="19" customWidth="1"/>
    <col min="11271" max="11271" width="16.33203125" style="19" customWidth="1"/>
    <col min="11272" max="11272" width="6.77734375" style="19" customWidth="1"/>
    <col min="11273" max="11273" width="3.77734375" style="19" customWidth="1"/>
    <col min="11274" max="11274" width="10.88671875" style="19" customWidth="1"/>
    <col min="11275" max="11275" width="17.109375" style="19" customWidth="1"/>
    <col min="11276" max="11276" width="3.109375" style="19" customWidth="1"/>
    <col min="11277" max="11522" width="9" style="19"/>
    <col min="11523" max="11523" width="5" style="19" customWidth="1"/>
    <col min="11524" max="11524" width="13.33203125" style="19" customWidth="1"/>
    <col min="11525" max="11525" width="3.21875" style="19" customWidth="1"/>
    <col min="11526" max="11526" width="3.109375" style="19" customWidth="1"/>
    <col min="11527" max="11527" width="16.33203125" style="19" customWidth="1"/>
    <col min="11528" max="11528" width="6.77734375" style="19" customWidth="1"/>
    <col min="11529" max="11529" width="3.77734375" style="19" customWidth="1"/>
    <col min="11530" max="11530" width="10.88671875" style="19" customWidth="1"/>
    <col min="11531" max="11531" width="17.109375" style="19" customWidth="1"/>
    <col min="11532" max="11532" width="3.109375" style="19" customWidth="1"/>
    <col min="11533" max="11778" width="9" style="19"/>
    <col min="11779" max="11779" width="5" style="19" customWidth="1"/>
    <col min="11780" max="11780" width="13.33203125" style="19" customWidth="1"/>
    <col min="11781" max="11781" width="3.21875" style="19" customWidth="1"/>
    <col min="11782" max="11782" width="3.109375" style="19" customWidth="1"/>
    <col min="11783" max="11783" width="16.33203125" style="19" customWidth="1"/>
    <col min="11784" max="11784" width="6.77734375" style="19" customWidth="1"/>
    <col min="11785" max="11785" width="3.77734375" style="19" customWidth="1"/>
    <col min="11786" max="11786" width="10.88671875" style="19" customWidth="1"/>
    <col min="11787" max="11787" width="17.109375" style="19" customWidth="1"/>
    <col min="11788" max="11788" width="3.109375" style="19" customWidth="1"/>
    <col min="11789" max="12034" width="9" style="19"/>
    <col min="12035" max="12035" width="5" style="19" customWidth="1"/>
    <col min="12036" max="12036" width="13.33203125" style="19" customWidth="1"/>
    <col min="12037" max="12037" width="3.21875" style="19" customWidth="1"/>
    <col min="12038" max="12038" width="3.109375" style="19" customWidth="1"/>
    <col min="12039" max="12039" width="16.33203125" style="19" customWidth="1"/>
    <col min="12040" max="12040" width="6.77734375" style="19" customWidth="1"/>
    <col min="12041" max="12041" width="3.77734375" style="19" customWidth="1"/>
    <col min="12042" max="12042" width="10.88671875" style="19" customWidth="1"/>
    <col min="12043" max="12043" width="17.109375" style="19" customWidth="1"/>
    <col min="12044" max="12044" width="3.109375" style="19" customWidth="1"/>
    <col min="12045" max="12290" width="9" style="19"/>
    <col min="12291" max="12291" width="5" style="19" customWidth="1"/>
    <col min="12292" max="12292" width="13.33203125" style="19" customWidth="1"/>
    <col min="12293" max="12293" width="3.21875" style="19" customWidth="1"/>
    <col min="12294" max="12294" width="3.109375" style="19" customWidth="1"/>
    <col min="12295" max="12295" width="16.33203125" style="19" customWidth="1"/>
    <col min="12296" max="12296" width="6.77734375" style="19" customWidth="1"/>
    <col min="12297" max="12297" width="3.77734375" style="19" customWidth="1"/>
    <col min="12298" max="12298" width="10.88671875" style="19" customWidth="1"/>
    <col min="12299" max="12299" width="17.109375" style="19" customWidth="1"/>
    <col min="12300" max="12300" width="3.109375" style="19" customWidth="1"/>
    <col min="12301" max="12546" width="9" style="19"/>
    <col min="12547" max="12547" width="5" style="19" customWidth="1"/>
    <col min="12548" max="12548" width="13.33203125" style="19" customWidth="1"/>
    <col min="12549" max="12549" width="3.21875" style="19" customWidth="1"/>
    <col min="12550" max="12550" width="3.109375" style="19" customWidth="1"/>
    <col min="12551" max="12551" width="16.33203125" style="19" customWidth="1"/>
    <col min="12552" max="12552" width="6.77734375" style="19" customWidth="1"/>
    <col min="12553" max="12553" width="3.77734375" style="19" customWidth="1"/>
    <col min="12554" max="12554" width="10.88671875" style="19" customWidth="1"/>
    <col min="12555" max="12555" width="17.109375" style="19" customWidth="1"/>
    <col min="12556" max="12556" width="3.109375" style="19" customWidth="1"/>
    <col min="12557" max="12802" width="9" style="19"/>
    <col min="12803" max="12803" width="5" style="19" customWidth="1"/>
    <col min="12804" max="12804" width="13.33203125" style="19" customWidth="1"/>
    <col min="12805" max="12805" width="3.21875" style="19" customWidth="1"/>
    <col min="12806" max="12806" width="3.109375" style="19" customWidth="1"/>
    <col min="12807" max="12807" width="16.33203125" style="19" customWidth="1"/>
    <col min="12808" max="12808" width="6.77734375" style="19" customWidth="1"/>
    <col min="12809" max="12809" width="3.77734375" style="19" customWidth="1"/>
    <col min="12810" max="12810" width="10.88671875" style="19" customWidth="1"/>
    <col min="12811" max="12811" width="17.109375" style="19" customWidth="1"/>
    <col min="12812" max="12812" width="3.109375" style="19" customWidth="1"/>
    <col min="12813" max="13058" width="9" style="19"/>
    <col min="13059" max="13059" width="5" style="19" customWidth="1"/>
    <col min="13060" max="13060" width="13.33203125" style="19" customWidth="1"/>
    <col min="13061" max="13061" width="3.21875" style="19" customWidth="1"/>
    <col min="13062" max="13062" width="3.109375" style="19" customWidth="1"/>
    <col min="13063" max="13063" width="16.33203125" style="19" customWidth="1"/>
    <col min="13064" max="13064" width="6.77734375" style="19" customWidth="1"/>
    <col min="13065" max="13065" width="3.77734375" style="19" customWidth="1"/>
    <col min="13066" max="13066" width="10.88671875" style="19" customWidth="1"/>
    <col min="13067" max="13067" width="17.109375" style="19" customWidth="1"/>
    <col min="13068" max="13068" width="3.109375" style="19" customWidth="1"/>
    <col min="13069" max="13314" width="9" style="19"/>
    <col min="13315" max="13315" width="5" style="19" customWidth="1"/>
    <col min="13316" max="13316" width="13.33203125" style="19" customWidth="1"/>
    <col min="13317" max="13317" width="3.21875" style="19" customWidth="1"/>
    <col min="13318" max="13318" width="3.109375" style="19" customWidth="1"/>
    <col min="13319" max="13319" width="16.33203125" style="19" customWidth="1"/>
    <col min="13320" max="13320" width="6.77734375" style="19" customWidth="1"/>
    <col min="13321" max="13321" width="3.77734375" style="19" customWidth="1"/>
    <col min="13322" max="13322" width="10.88671875" style="19" customWidth="1"/>
    <col min="13323" max="13323" width="17.109375" style="19" customWidth="1"/>
    <col min="13324" max="13324" width="3.109375" style="19" customWidth="1"/>
    <col min="13325" max="13570" width="9" style="19"/>
    <col min="13571" max="13571" width="5" style="19" customWidth="1"/>
    <col min="13572" max="13572" width="13.33203125" style="19" customWidth="1"/>
    <col min="13573" max="13573" width="3.21875" style="19" customWidth="1"/>
    <col min="13574" max="13574" width="3.109375" style="19" customWidth="1"/>
    <col min="13575" max="13575" width="16.33203125" style="19" customWidth="1"/>
    <col min="13576" max="13576" width="6.77734375" style="19" customWidth="1"/>
    <col min="13577" max="13577" width="3.77734375" style="19" customWidth="1"/>
    <col min="13578" max="13578" width="10.88671875" style="19" customWidth="1"/>
    <col min="13579" max="13579" width="17.109375" style="19" customWidth="1"/>
    <col min="13580" max="13580" width="3.109375" style="19" customWidth="1"/>
    <col min="13581" max="13826" width="9" style="19"/>
    <col min="13827" max="13827" width="5" style="19" customWidth="1"/>
    <col min="13828" max="13828" width="13.33203125" style="19" customWidth="1"/>
    <col min="13829" max="13829" width="3.21875" style="19" customWidth="1"/>
    <col min="13830" max="13830" width="3.109375" style="19" customWidth="1"/>
    <col min="13831" max="13831" width="16.33203125" style="19" customWidth="1"/>
    <col min="13832" max="13832" width="6.77734375" style="19" customWidth="1"/>
    <col min="13833" max="13833" width="3.77734375" style="19" customWidth="1"/>
    <col min="13834" max="13834" width="10.88671875" style="19" customWidth="1"/>
    <col min="13835" max="13835" width="17.109375" style="19" customWidth="1"/>
    <col min="13836" max="13836" width="3.109375" style="19" customWidth="1"/>
    <col min="13837" max="14082" width="9" style="19"/>
    <col min="14083" max="14083" width="5" style="19" customWidth="1"/>
    <col min="14084" max="14084" width="13.33203125" style="19" customWidth="1"/>
    <col min="14085" max="14085" width="3.21875" style="19" customWidth="1"/>
    <col min="14086" max="14086" width="3.109375" style="19" customWidth="1"/>
    <col min="14087" max="14087" width="16.33203125" style="19" customWidth="1"/>
    <col min="14088" max="14088" width="6.77734375" style="19" customWidth="1"/>
    <col min="14089" max="14089" width="3.77734375" style="19" customWidth="1"/>
    <col min="14090" max="14090" width="10.88671875" style="19" customWidth="1"/>
    <col min="14091" max="14091" width="17.109375" style="19" customWidth="1"/>
    <col min="14092" max="14092" width="3.109375" style="19" customWidth="1"/>
    <col min="14093" max="14338" width="9" style="19"/>
    <col min="14339" max="14339" width="5" style="19" customWidth="1"/>
    <col min="14340" max="14340" width="13.33203125" style="19" customWidth="1"/>
    <col min="14341" max="14341" width="3.21875" style="19" customWidth="1"/>
    <col min="14342" max="14342" width="3.109375" style="19" customWidth="1"/>
    <col min="14343" max="14343" width="16.33203125" style="19" customWidth="1"/>
    <col min="14344" max="14344" width="6.77734375" style="19" customWidth="1"/>
    <col min="14345" max="14345" width="3.77734375" style="19" customWidth="1"/>
    <col min="14346" max="14346" width="10.88671875" style="19" customWidth="1"/>
    <col min="14347" max="14347" width="17.109375" style="19" customWidth="1"/>
    <col min="14348" max="14348" width="3.109375" style="19" customWidth="1"/>
    <col min="14349" max="14594" width="9" style="19"/>
    <col min="14595" max="14595" width="5" style="19" customWidth="1"/>
    <col min="14596" max="14596" width="13.33203125" style="19" customWidth="1"/>
    <col min="14597" max="14597" width="3.21875" style="19" customWidth="1"/>
    <col min="14598" max="14598" width="3.109375" style="19" customWidth="1"/>
    <col min="14599" max="14599" width="16.33203125" style="19" customWidth="1"/>
    <col min="14600" max="14600" width="6.77734375" style="19" customWidth="1"/>
    <col min="14601" max="14601" width="3.77734375" style="19" customWidth="1"/>
    <col min="14602" max="14602" width="10.88671875" style="19" customWidth="1"/>
    <col min="14603" max="14603" width="17.109375" style="19" customWidth="1"/>
    <col min="14604" max="14604" width="3.109375" style="19" customWidth="1"/>
    <col min="14605" max="14850" width="9" style="19"/>
    <col min="14851" max="14851" width="5" style="19" customWidth="1"/>
    <col min="14852" max="14852" width="13.33203125" style="19" customWidth="1"/>
    <col min="14853" max="14853" width="3.21875" style="19" customWidth="1"/>
    <col min="14854" max="14854" width="3.109375" style="19" customWidth="1"/>
    <col min="14855" max="14855" width="16.33203125" style="19" customWidth="1"/>
    <col min="14856" max="14856" width="6.77734375" style="19" customWidth="1"/>
    <col min="14857" max="14857" width="3.77734375" style="19" customWidth="1"/>
    <col min="14858" max="14858" width="10.88671875" style="19" customWidth="1"/>
    <col min="14859" max="14859" width="17.109375" style="19" customWidth="1"/>
    <col min="14860" max="14860" width="3.109375" style="19" customWidth="1"/>
    <col min="14861" max="15106" width="9" style="19"/>
    <col min="15107" max="15107" width="5" style="19" customWidth="1"/>
    <col min="15108" max="15108" width="13.33203125" style="19" customWidth="1"/>
    <col min="15109" max="15109" width="3.21875" style="19" customWidth="1"/>
    <col min="15110" max="15110" width="3.109375" style="19" customWidth="1"/>
    <col min="15111" max="15111" width="16.33203125" style="19" customWidth="1"/>
    <col min="15112" max="15112" width="6.77734375" style="19" customWidth="1"/>
    <col min="15113" max="15113" width="3.77734375" style="19" customWidth="1"/>
    <col min="15114" max="15114" width="10.88671875" style="19" customWidth="1"/>
    <col min="15115" max="15115" width="17.109375" style="19" customWidth="1"/>
    <col min="15116" max="15116" width="3.109375" style="19" customWidth="1"/>
    <col min="15117" max="15362" width="9" style="19"/>
    <col min="15363" max="15363" width="5" style="19" customWidth="1"/>
    <col min="15364" max="15364" width="13.33203125" style="19" customWidth="1"/>
    <col min="15365" max="15365" width="3.21875" style="19" customWidth="1"/>
    <col min="15366" max="15366" width="3.109375" style="19" customWidth="1"/>
    <col min="15367" max="15367" width="16.33203125" style="19" customWidth="1"/>
    <col min="15368" max="15368" width="6.77734375" style="19" customWidth="1"/>
    <col min="15369" max="15369" width="3.77734375" style="19" customWidth="1"/>
    <col min="15370" max="15370" width="10.88671875" style="19" customWidth="1"/>
    <col min="15371" max="15371" width="17.109375" style="19" customWidth="1"/>
    <col min="15372" max="15372" width="3.109375" style="19" customWidth="1"/>
    <col min="15373" max="15618" width="9" style="19"/>
    <col min="15619" max="15619" width="5" style="19" customWidth="1"/>
    <col min="15620" max="15620" width="13.33203125" style="19" customWidth="1"/>
    <col min="15621" max="15621" width="3.21875" style="19" customWidth="1"/>
    <col min="15622" max="15622" width="3.109375" style="19" customWidth="1"/>
    <col min="15623" max="15623" width="16.33203125" style="19" customWidth="1"/>
    <col min="15624" max="15624" width="6.77734375" style="19" customWidth="1"/>
    <col min="15625" max="15625" width="3.77734375" style="19" customWidth="1"/>
    <col min="15626" max="15626" width="10.88671875" style="19" customWidth="1"/>
    <col min="15627" max="15627" width="17.109375" style="19" customWidth="1"/>
    <col min="15628" max="15628" width="3.109375" style="19" customWidth="1"/>
    <col min="15629" max="15874" width="9" style="19"/>
    <col min="15875" max="15875" width="5" style="19" customWidth="1"/>
    <col min="15876" max="15876" width="13.33203125" style="19" customWidth="1"/>
    <col min="15877" max="15877" width="3.21875" style="19" customWidth="1"/>
    <col min="15878" max="15878" width="3.109375" style="19" customWidth="1"/>
    <col min="15879" max="15879" width="16.33203125" style="19" customWidth="1"/>
    <col min="15880" max="15880" width="6.77734375" style="19" customWidth="1"/>
    <col min="15881" max="15881" width="3.77734375" style="19" customWidth="1"/>
    <col min="15882" max="15882" width="10.88671875" style="19" customWidth="1"/>
    <col min="15883" max="15883" width="17.109375" style="19" customWidth="1"/>
    <col min="15884" max="15884" width="3.109375" style="19" customWidth="1"/>
    <col min="15885" max="16130" width="9" style="19"/>
    <col min="16131" max="16131" width="5" style="19" customWidth="1"/>
    <col min="16132" max="16132" width="13.33203125" style="19" customWidth="1"/>
    <col min="16133" max="16133" width="3.21875" style="19" customWidth="1"/>
    <col min="16134" max="16134" width="3.109375" style="19" customWidth="1"/>
    <col min="16135" max="16135" width="16.33203125" style="19" customWidth="1"/>
    <col min="16136" max="16136" width="6.77734375" style="19" customWidth="1"/>
    <col min="16137" max="16137" width="3.77734375" style="19" customWidth="1"/>
    <col min="16138" max="16138" width="10.88671875" style="19" customWidth="1"/>
    <col min="16139" max="16139" width="17.109375" style="19" customWidth="1"/>
    <col min="16140" max="16140" width="3.109375" style="19" customWidth="1"/>
    <col min="16141" max="16384" width="9" style="19"/>
  </cols>
  <sheetData>
    <row r="1" spans="1:15" ht="21.9" customHeight="1">
      <c r="A1" s="163" t="s">
        <v>232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23"/>
      <c r="N1" s="123"/>
      <c r="O1" s="89"/>
    </row>
    <row r="2" spans="1:15" ht="21.9" customHeight="1">
      <c r="A2" s="163" t="s">
        <v>24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90"/>
      <c r="N2" s="90"/>
      <c r="O2" s="90"/>
    </row>
    <row r="3" spans="1:15" ht="21.9" customHeight="1">
      <c r="A3" s="163" t="s">
        <v>25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90"/>
      <c r="N3" s="90"/>
      <c r="O3" s="90"/>
    </row>
    <row r="4" spans="1:15" ht="21.9" customHeight="1">
      <c r="A4" s="24"/>
      <c r="B4" s="24"/>
      <c r="C4" s="24"/>
      <c r="D4" s="24"/>
      <c r="E4" s="24"/>
      <c r="F4" s="24"/>
      <c r="G4" s="120"/>
      <c r="H4" s="24"/>
      <c r="I4" s="52"/>
      <c r="J4" s="52"/>
      <c r="K4" s="24"/>
      <c r="L4" s="24"/>
    </row>
    <row r="5" spans="1:15" ht="21.9" customHeight="1">
      <c r="K5" s="21" t="s">
        <v>50</v>
      </c>
    </row>
    <row r="6" spans="1:15" ht="21.9" customHeight="1">
      <c r="B6" s="22"/>
      <c r="C6" s="22"/>
      <c r="I6" s="52" t="s">
        <v>2</v>
      </c>
      <c r="J6" s="52"/>
      <c r="K6" s="24" t="s">
        <v>53</v>
      </c>
    </row>
    <row r="7" spans="1:15" ht="21.9" customHeight="1">
      <c r="A7" s="165" t="s">
        <v>26</v>
      </c>
      <c r="B7" s="165"/>
      <c r="I7" s="33"/>
      <c r="J7" s="33"/>
      <c r="K7" s="22"/>
    </row>
    <row r="8" spans="1:15" ht="21.9" customHeight="1">
      <c r="B8" s="22" t="s">
        <v>27</v>
      </c>
      <c r="C8" s="22"/>
      <c r="I8" s="35">
        <v>18</v>
      </c>
      <c r="J8" s="35"/>
      <c r="K8" s="26">
        <v>434145.17</v>
      </c>
    </row>
    <row r="9" spans="1:15" ht="21.9" customHeight="1">
      <c r="B9" s="162" t="s">
        <v>28</v>
      </c>
      <c r="C9" s="162"/>
      <c r="D9" s="162"/>
      <c r="E9" s="39"/>
      <c r="F9" s="39"/>
      <c r="G9" s="119"/>
      <c r="I9" s="35">
        <v>19</v>
      </c>
      <c r="J9" s="35"/>
      <c r="K9" s="26">
        <v>23128566.77</v>
      </c>
    </row>
    <row r="10" spans="1:15" ht="21.9" customHeight="1">
      <c r="B10" s="162" t="s">
        <v>29</v>
      </c>
      <c r="C10" s="162"/>
      <c r="D10" s="162"/>
      <c r="E10" s="39"/>
      <c r="F10" s="39"/>
      <c r="G10" s="119"/>
      <c r="I10" s="35">
        <v>20</v>
      </c>
      <c r="J10" s="35"/>
      <c r="K10" s="26">
        <v>35443683.32</v>
      </c>
    </row>
    <row r="11" spans="1:15" ht="42" customHeight="1">
      <c r="B11" s="162" t="s">
        <v>106</v>
      </c>
      <c r="C11" s="162"/>
      <c r="D11" s="162"/>
      <c r="E11" s="162"/>
      <c r="F11" s="162"/>
      <c r="G11" s="119"/>
      <c r="I11" s="35">
        <v>21</v>
      </c>
      <c r="J11" s="35"/>
      <c r="K11" s="26">
        <v>6212.5</v>
      </c>
    </row>
    <row r="12" spans="1:15" ht="21.9" customHeight="1">
      <c r="A12" s="165" t="s">
        <v>30</v>
      </c>
      <c r="B12" s="165"/>
      <c r="C12" s="44"/>
      <c r="I12" s="33"/>
      <c r="J12" s="33"/>
      <c r="K12" s="50">
        <f>SUM(K8:K11)</f>
        <v>59012607.760000005</v>
      </c>
    </row>
    <row r="13" spans="1:15" ht="21.9" customHeight="1">
      <c r="A13" s="165" t="s">
        <v>31</v>
      </c>
      <c r="B13" s="165"/>
      <c r="C13" s="44"/>
      <c r="I13" s="33"/>
      <c r="J13" s="33"/>
      <c r="K13" s="22"/>
    </row>
    <row r="14" spans="1:15" ht="21.9" customHeight="1">
      <c r="B14" s="162" t="s">
        <v>32</v>
      </c>
      <c r="C14" s="162"/>
      <c r="D14" s="162"/>
      <c r="E14" s="39"/>
      <c r="F14" s="39"/>
      <c r="G14" s="119"/>
      <c r="I14" s="35">
        <v>22</v>
      </c>
      <c r="J14" s="35"/>
      <c r="K14" s="26">
        <v>18107496.780000001</v>
      </c>
    </row>
    <row r="15" spans="1:15" s="137" customFormat="1" ht="21.9" customHeight="1">
      <c r="B15" s="162" t="s">
        <v>243</v>
      </c>
      <c r="C15" s="162"/>
      <c r="D15" s="136"/>
      <c r="E15" s="136"/>
      <c r="F15" s="136"/>
      <c r="G15" s="136"/>
      <c r="I15" s="35">
        <v>23</v>
      </c>
      <c r="J15" s="35"/>
      <c r="K15" s="26">
        <v>198000</v>
      </c>
    </row>
    <row r="16" spans="1:15" ht="21.9" customHeight="1">
      <c r="B16" s="162" t="s">
        <v>33</v>
      </c>
      <c r="C16" s="162"/>
      <c r="D16" s="162"/>
      <c r="E16" s="39"/>
      <c r="F16" s="39"/>
      <c r="G16" s="119"/>
      <c r="I16" s="35">
        <v>24</v>
      </c>
      <c r="J16" s="35"/>
      <c r="K16" s="26">
        <v>261059</v>
      </c>
    </row>
    <row r="17" spans="1:13" ht="21.9" customHeight="1">
      <c r="B17" s="162" t="s">
        <v>34</v>
      </c>
      <c r="C17" s="162"/>
      <c r="D17" s="162"/>
      <c r="E17" s="39"/>
      <c r="F17" s="39"/>
      <c r="G17" s="119"/>
      <c r="I17" s="35">
        <v>25</v>
      </c>
      <c r="J17" s="35"/>
      <c r="K17" s="26">
        <v>1214820.68</v>
      </c>
    </row>
    <row r="18" spans="1:13" ht="21.9" customHeight="1">
      <c r="B18" s="162" t="s">
        <v>35</v>
      </c>
      <c r="C18" s="162"/>
      <c r="D18" s="162"/>
      <c r="E18" s="39"/>
      <c r="F18" s="39"/>
      <c r="G18" s="119"/>
      <c r="I18" s="35">
        <v>26</v>
      </c>
      <c r="J18" s="35"/>
      <c r="K18" s="26">
        <v>380212.67</v>
      </c>
    </row>
    <row r="19" spans="1:13" ht="21.9" customHeight="1">
      <c r="B19" s="162" t="s">
        <v>36</v>
      </c>
      <c r="C19" s="162"/>
      <c r="D19" s="162"/>
      <c r="E19" s="39"/>
      <c r="F19" s="39"/>
      <c r="G19" s="119"/>
      <c r="I19" s="35">
        <v>27</v>
      </c>
      <c r="J19" s="35"/>
      <c r="K19" s="26">
        <v>542660.57999999996</v>
      </c>
    </row>
    <row r="20" spans="1:13" ht="21.9" customHeight="1">
      <c r="B20" s="49" t="s">
        <v>37</v>
      </c>
      <c r="C20" s="49"/>
      <c r="D20" s="49"/>
      <c r="E20" s="49"/>
      <c r="F20" s="39"/>
      <c r="G20" s="119"/>
      <c r="I20" s="35">
        <v>28</v>
      </c>
      <c r="J20" s="35"/>
      <c r="K20" s="26">
        <v>2638630.71</v>
      </c>
    </row>
    <row r="21" spans="1:13" ht="21.9" customHeight="1">
      <c r="B21" s="162" t="s">
        <v>38</v>
      </c>
      <c r="C21" s="162"/>
      <c r="D21" s="162"/>
      <c r="E21" s="162"/>
      <c r="F21" s="39"/>
      <c r="G21" s="119"/>
      <c r="I21" s="35">
        <v>29</v>
      </c>
      <c r="J21" s="35"/>
      <c r="K21" s="26">
        <v>20469372.32</v>
      </c>
    </row>
    <row r="22" spans="1:13" ht="21.9" customHeight="1">
      <c r="B22" s="162" t="s">
        <v>39</v>
      </c>
      <c r="C22" s="162"/>
      <c r="D22" s="162"/>
      <c r="E22" s="39"/>
      <c r="F22" s="39"/>
      <c r="G22" s="119"/>
      <c r="I22" s="35">
        <v>30</v>
      </c>
      <c r="J22" s="35"/>
      <c r="K22" s="26">
        <v>337514.98</v>
      </c>
    </row>
    <row r="23" spans="1:13" ht="21.9" customHeight="1">
      <c r="A23" s="165" t="s">
        <v>40</v>
      </c>
      <c r="B23" s="165"/>
      <c r="C23" s="24"/>
      <c r="I23" s="33"/>
      <c r="J23" s="33"/>
      <c r="K23" s="50">
        <f>SUM(K14:K22)</f>
        <v>44149767.719999999</v>
      </c>
    </row>
    <row r="24" spans="1:13" ht="21.9" customHeight="1">
      <c r="A24" s="165" t="s">
        <v>41</v>
      </c>
      <c r="B24" s="165"/>
      <c r="C24" s="165"/>
      <c r="D24" s="165"/>
      <c r="E24" s="44"/>
      <c r="F24" s="44"/>
      <c r="G24" s="124"/>
      <c r="I24" s="33"/>
      <c r="J24" s="33"/>
      <c r="K24" s="51">
        <f>K12-K23</f>
        <v>14862840.040000007</v>
      </c>
    </row>
    <row r="25" spans="1:13" ht="21.9" customHeight="1" thickBot="1">
      <c r="A25" s="165" t="s">
        <v>42</v>
      </c>
      <c r="B25" s="165"/>
      <c r="C25" s="165"/>
      <c r="D25" s="165"/>
      <c r="E25" s="44"/>
      <c r="F25" s="44"/>
      <c r="G25" s="124"/>
      <c r="I25" s="33"/>
      <c r="J25" s="33"/>
      <c r="K25" s="43">
        <f>K24</f>
        <v>14862840.040000007</v>
      </c>
    </row>
    <row r="26" spans="1:13" ht="13.5" customHeight="1" thickTop="1">
      <c r="A26" s="31"/>
      <c r="B26" s="31"/>
      <c r="C26" s="31"/>
      <c r="I26" s="33"/>
      <c r="J26" s="33"/>
      <c r="K26" s="23"/>
    </row>
    <row r="27" spans="1:13" ht="21.75" customHeight="1">
      <c r="A27" s="162" t="s">
        <v>107</v>
      </c>
      <c r="B27" s="162"/>
      <c r="C27" s="162"/>
      <c r="D27" s="162"/>
      <c r="E27" s="162"/>
      <c r="F27" s="162"/>
      <c r="G27" s="162"/>
      <c r="H27" s="162"/>
      <c r="I27" s="162"/>
      <c r="J27" s="94"/>
    </row>
    <row r="28" spans="1:13" ht="21.75" customHeight="1">
      <c r="A28" s="39"/>
      <c r="B28" s="39"/>
      <c r="C28" s="39"/>
      <c r="D28" s="39"/>
      <c r="E28" s="39"/>
      <c r="F28" s="39"/>
      <c r="G28" s="119"/>
      <c r="H28" s="39"/>
      <c r="I28" s="53"/>
      <c r="J28" s="53"/>
    </row>
    <row r="29" spans="1:13" ht="20.25" customHeight="1">
      <c r="A29" s="159" t="s">
        <v>233</v>
      </c>
      <c r="B29" s="159"/>
      <c r="C29" s="159"/>
      <c r="D29" s="130"/>
      <c r="E29" s="159" t="s">
        <v>229</v>
      </c>
      <c r="F29" s="159"/>
      <c r="G29" s="159"/>
      <c r="H29" s="159" t="s">
        <v>244</v>
      </c>
      <c r="I29" s="159"/>
      <c r="J29" s="159"/>
      <c r="K29" s="159"/>
    </row>
    <row r="30" spans="1:13" s="122" customFormat="1">
      <c r="A30" s="159" t="s">
        <v>12</v>
      </c>
      <c r="B30" s="159"/>
      <c r="C30" s="159"/>
      <c r="E30" s="160" t="s">
        <v>230</v>
      </c>
      <c r="F30" s="160"/>
      <c r="G30" s="160"/>
      <c r="H30" s="160" t="s">
        <v>231</v>
      </c>
      <c r="I30" s="160"/>
      <c r="J30" s="160"/>
      <c r="K30" s="160"/>
    </row>
    <row r="31" spans="1:13" s="122" customFormat="1">
      <c r="E31" s="159" t="s">
        <v>246</v>
      </c>
      <c r="F31" s="159"/>
      <c r="G31" s="159"/>
      <c r="H31" s="160"/>
      <c r="I31" s="160"/>
      <c r="J31" s="160"/>
      <c r="K31" s="160"/>
    </row>
    <row r="32" spans="1:13" s="82" customFormat="1">
      <c r="A32" s="159"/>
      <c r="B32" s="159"/>
      <c r="C32" s="159"/>
      <c r="G32" s="122"/>
      <c r="I32" s="37"/>
      <c r="J32" s="37"/>
      <c r="M32" s="83"/>
    </row>
    <row r="33" ht="21.9" customHeight="1"/>
    <row r="34" ht="21.9" customHeight="1"/>
    <row r="35" ht="21.9" customHeight="1"/>
    <row r="36" ht="21.9" customHeight="1"/>
    <row r="37" ht="21.9" customHeight="1"/>
    <row r="38" ht="21.9" customHeight="1"/>
    <row r="39" ht="21.9" customHeight="1"/>
    <row r="40" ht="21.9" customHeight="1"/>
    <row r="41" ht="21.9" customHeight="1"/>
    <row r="42" ht="21.9" customHeight="1"/>
    <row r="43" ht="21.9" customHeight="1"/>
    <row r="44" ht="21.9" customHeight="1"/>
    <row r="45" ht="21.9" customHeight="1"/>
    <row r="46" ht="21.9" customHeight="1"/>
    <row r="47" ht="21.9" customHeight="1"/>
    <row r="48" ht="21.9" customHeight="1"/>
    <row r="49" ht="21.9" customHeight="1"/>
    <row r="50" ht="21.9" customHeight="1"/>
    <row r="51" ht="21.9" customHeight="1"/>
    <row r="52" ht="21.9" customHeight="1"/>
    <row r="53" ht="21.9" customHeight="1"/>
  </sheetData>
  <mergeCells count="30">
    <mergeCell ref="B15:C15"/>
    <mergeCell ref="E31:G31"/>
    <mergeCell ref="H29:K29"/>
    <mergeCell ref="B10:D10"/>
    <mergeCell ref="A1:L1"/>
    <mergeCell ref="A2:L2"/>
    <mergeCell ref="A3:L3"/>
    <mergeCell ref="A7:B7"/>
    <mergeCell ref="B9:D9"/>
    <mergeCell ref="H31:K31"/>
    <mergeCell ref="H30:K30"/>
    <mergeCell ref="B11:F11"/>
    <mergeCell ref="A12:B12"/>
    <mergeCell ref="A13:B13"/>
    <mergeCell ref="B14:D14"/>
    <mergeCell ref="B16:D16"/>
    <mergeCell ref="B17:D17"/>
    <mergeCell ref="A25:D25"/>
    <mergeCell ref="A27:I27"/>
    <mergeCell ref="B18:D18"/>
    <mergeCell ref="B19:D19"/>
    <mergeCell ref="B21:E21"/>
    <mergeCell ref="B22:D22"/>
    <mergeCell ref="A23:B23"/>
    <mergeCell ref="A24:D24"/>
    <mergeCell ref="A32:C32"/>
    <mergeCell ref="A29:C29"/>
    <mergeCell ref="A30:C30"/>
    <mergeCell ref="E30:G30"/>
    <mergeCell ref="E29:G29"/>
  </mergeCells>
  <pageMargins left="0.70866141732283472" right="0.23622047244094491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5"/>
  <sheetViews>
    <sheetView topLeftCell="A7" zoomScaleNormal="100" workbookViewId="0">
      <selection activeCell="I16" sqref="I16"/>
    </sheetView>
  </sheetViews>
  <sheetFormatPr defaultColWidth="7.77734375" defaultRowHeight="27"/>
  <cols>
    <col min="1" max="1" width="27.21875" style="76" customWidth="1"/>
    <col min="2" max="2" width="17.6640625" style="76" customWidth="1"/>
    <col min="3" max="3" width="8" style="77" customWidth="1"/>
    <col min="4" max="4" width="2.33203125" style="77" hidden="1" customWidth="1"/>
    <col min="5" max="5" width="16" style="77" customWidth="1"/>
    <col min="6" max="6" width="0.77734375" style="77" customWidth="1"/>
    <col min="7" max="7" width="16.44140625" style="77" customWidth="1"/>
    <col min="8" max="8" width="0.6640625" style="77" customWidth="1"/>
    <col min="9" max="9" width="14.77734375" style="78" customWidth="1"/>
    <col min="10" max="10" width="0.77734375" style="78" customWidth="1"/>
    <col min="11" max="11" width="17.44140625" style="77" customWidth="1"/>
    <col min="12" max="259" width="7.77734375" style="76"/>
    <col min="260" max="260" width="27.21875" style="76" customWidth="1"/>
    <col min="261" max="261" width="16" style="76" customWidth="1"/>
    <col min="262" max="262" width="10.77734375" style="76" customWidth="1"/>
    <col min="263" max="263" width="4.33203125" style="76" customWidth="1"/>
    <col min="264" max="266" width="15.88671875" style="76" customWidth="1"/>
    <col min="267" max="267" width="17.77734375" style="76" customWidth="1"/>
    <col min="268" max="515" width="7.77734375" style="76"/>
    <col min="516" max="516" width="27.21875" style="76" customWidth="1"/>
    <col min="517" max="517" width="16" style="76" customWidth="1"/>
    <col min="518" max="518" width="10.77734375" style="76" customWidth="1"/>
    <col min="519" max="519" width="4.33203125" style="76" customWidth="1"/>
    <col min="520" max="522" width="15.88671875" style="76" customWidth="1"/>
    <col min="523" max="523" width="17.77734375" style="76" customWidth="1"/>
    <col min="524" max="771" width="7.77734375" style="76"/>
    <col min="772" max="772" width="27.21875" style="76" customWidth="1"/>
    <col min="773" max="773" width="16" style="76" customWidth="1"/>
    <col min="774" max="774" width="10.77734375" style="76" customWidth="1"/>
    <col min="775" max="775" width="4.33203125" style="76" customWidth="1"/>
    <col min="776" max="778" width="15.88671875" style="76" customWidth="1"/>
    <col min="779" max="779" width="17.77734375" style="76" customWidth="1"/>
    <col min="780" max="1027" width="7.77734375" style="76"/>
    <col min="1028" max="1028" width="27.21875" style="76" customWidth="1"/>
    <col min="1029" max="1029" width="16" style="76" customWidth="1"/>
    <col min="1030" max="1030" width="10.77734375" style="76" customWidth="1"/>
    <col min="1031" max="1031" width="4.33203125" style="76" customWidth="1"/>
    <col min="1032" max="1034" width="15.88671875" style="76" customWidth="1"/>
    <col min="1035" max="1035" width="17.77734375" style="76" customWidth="1"/>
    <col min="1036" max="1283" width="7.77734375" style="76"/>
    <col min="1284" max="1284" width="27.21875" style="76" customWidth="1"/>
    <col min="1285" max="1285" width="16" style="76" customWidth="1"/>
    <col min="1286" max="1286" width="10.77734375" style="76" customWidth="1"/>
    <col min="1287" max="1287" width="4.33203125" style="76" customWidth="1"/>
    <col min="1288" max="1290" width="15.88671875" style="76" customWidth="1"/>
    <col min="1291" max="1291" width="17.77734375" style="76" customWidth="1"/>
    <col min="1292" max="1539" width="7.77734375" style="76"/>
    <col min="1540" max="1540" width="27.21875" style="76" customWidth="1"/>
    <col min="1541" max="1541" width="16" style="76" customWidth="1"/>
    <col min="1542" max="1542" width="10.77734375" style="76" customWidth="1"/>
    <col min="1543" max="1543" width="4.33203125" style="76" customWidth="1"/>
    <col min="1544" max="1546" width="15.88671875" style="76" customWidth="1"/>
    <col min="1547" max="1547" width="17.77734375" style="76" customWidth="1"/>
    <col min="1548" max="1795" width="7.77734375" style="76"/>
    <col min="1796" max="1796" width="27.21875" style="76" customWidth="1"/>
    <col min="1797" max="1797" width="16" style="76" customWidth="1"/>
    <col min="1798" max="1798" width="10.77734375" style="76" customWidth="1"/>
    <col min="1799" max="1799" width="4.33203125" style="76" customWidth="1"/>
    <col min="1800" max="1802" width="15.88671875" style="76" customWidth="1"/>
    <col min="1803" max="1803" width="17.77734375" style="76" customWidth="1"/>
    <col min="1804" max="2051" width="7.77734375" style="76"/>
    <col min="2052" max="2052" width="27.21875" style="76" customWidth="1"/>
    <col min="2053" max="2053" width="16" style="76" customWidth="1"/>
    <col min="2054" max="2054" width="10.77734375" style="76" customWidth="1"/>
    <col min="2055" max="2055" width="4.33203125" style="76" customWidth="1"/>
    <col min="2056" max="2058" width="15.88671875" style="76" customWidth="1"/>
    <col min="2059" max="2059" width="17.77734375" style="76" customWidth="1"/>
    <col min="2060" max="2307" width="7.77734375" style="76"/>
    <col min="2308" max="2308" width="27.21875" style="76" customWidth="1"/>
    <col min="2309" max="2309" width="16" style="76" customWidth="1"/>
    <col min="2310" max="2310" width="10.77734375" style="76" customWidth="1"/>
    <col min="2311" max="2311" width="4.33203125" style="76" customWidth="1"/>
    <col min="2312" max="2314" width="15.88671875" style="76" customWidth="1"/>
    <col min="2315" max="2315" width="17.77734375" style="76" customWidth="1"/>
    <col min="2316" max="2563" width="7.77734375" style="76"/>
    <col min="2564" max="2564" width="27.21875" style="76" customWidth="1"/>
    <col min="2565" max="2565" width="16" style="76" customWidth="1"/>
    <col min="2566" max="2566" width="10.77734375" style="76" customWidth="1"/>
    <col min="2567" max="2567" width="4.33203125" style="76" customWidth="1"/>
    <col min="2568" max="2570" width="15.88671875" style="76" customWidth="1"/>
    <col min="2571" max="2571" width="17.77734375" style="76" customWidth="1"/>
    <col min="2572" max="2819" width="7.77734375" style="76"/>
    <col min="2820" max="2820" width="27.21875" style="76" customWidth="1"/>
    <col min="2821" max="2821" width="16" style="76" customWidth="1"/>
    <col min="2822" max="2822" width="10.77734375" style="76" customWidth="1"/>
    <col min="2823" max="2823" width="4.33203125" style="76" customWidth="1"/>
    <col min="2824" max="2826" width="15.88671875" style="76" customWidth="1"/>
    <col min="2827" max="2827" width="17.77734375" style="76" customWidth="1"/>
    <col min="2828" max="3075" width="7.77734375" style="76"/>
    <col min="3076" max="3076" width="27.21875" style="76" customWidth="1"/>
    <col min="3077" max="3077" width="16" style="76" customWidth="1"/>
    <col min="3078" max="3078" width="10.77734375" style="76" customWidth="1"/>
    <col min="3079" max="3079" width="4.33203125" style="76" customWidth="1"/>
    <col min="3080" max="3082" width="15.88671875" style="76" customWidth="1"/>
    <col min="3083" max="3083" width="17.77734375" style="76" customWidth="1"/>
    <col min="3084" max="3331" width="7.77734375" style="76"/>
    <col min="3332" max="3332" width="27.21875" style="76" customWidth="1"/>
    <col min="3333" max="3333" width="16" style="76" customWidth="1"/>
    <col min="3334" max="3334" width="10.77734375" style="76" customWidth="1"/>
    <col min="3335" max="3335" width="4.33203125" style="76" customWidth="1"/>
    <col min="3336" max="3338" width="15.88671875" style="76" customWidth="1"/>
    <col min="3339" max="3339" width="17.77734375" style="76" customWidth="1"/>
    <col min="3340" max="3587" width="7.77734375" style="76"/>
    <col min="3588" max="3588" width="27.21875" style="76" customWidth="1"/>
    <col min="3589" max="3589" width="16" style="76" customWidth="1"/>
    <col min="3590" max="3590" width="10.77734375" style="76" customWidth="1"/>
    <col min="3591" max="3591" width="4.33203125" style="76" customWidth="1"/>
    <col min="3592" max="3594" width="15.88671875" style="76" customWidth="1"/>
    <col min="3595" max="3595" width="17.77734375" style="76" customWidth="1"/>
    <col min="3596" max="3843" width="7.77734375" style="76"/>
    <col min="3844" max="3844" width="27.21875" style="76" customWidth="1"/>
    <col min="3845" max="3845" width="16" style="76" customWidth="1"/>
    <col min="3846" max="3846" width="10.77734375" style="76" customWidth="1"/>
    <col min="3847" max="3847" width="4.33203125" style="76" customWidth="1"/>
    <col min="3848" max="3850" width="15.88671875" style="76" customWidth="1"/>
    <col min="3851" max="3851" width="17.77734375" style="76" customWidth="1"/>
    <col min="3852" max="4099" width="7.77734375" style="76"/>
    <col min="4100" max="4100" width="27.21875" style="76" customWidth="1"/>
    <col min="4101" max="4101" width="16" style="76" customWidth="1"/>
    <col min="4102" max="4102" width="10.77734375" style="76" customWidth="1"/>
    <col min="4103" max="4103" width="4.33203125" style="76" customWidth="1"/>
    <col min="4104" max="4106" width="15.88671875" style="76" customWidth="1"/>
    <col min="4107" max="4107" width="17.77734375" style="76" customWidth="1"/>
    <col min="4108" max="4355" width="7.77734375" style="76"/>
    <col min="4356" max="4356" width="27.21875" style="76" customWidth="1"/>
    <col min="4357" max="4357" width="16" style="76" customWidth="1"/>
    <col min="4358" max="4358" width="10.77734375" style="76" customWidth="1"/>
    <col min="4359" max="4359" width="4.33203125" style="76" customWidth="1"/>
    <col min="4360" max="4362" width="15.88671875" style="76" customWidth="1"/>
    <col min="4363" max="4363" width="17.77734375" style="76" customWidth="1"/>
    <col min="4364" max="4611" width="7.77734375" style="76"/>
    <col min="4612" max="4612" width="27.21875" style="76" customWidth="1"/>
    <col min="4613" max="4613" width="16" style="76" customWidth="1"/>
    <col min="4614" max="4614" width="10.77734375" style="76" customWidth="1"/>
    <col min="4615" max="4615" width="4.33203125" style="76" customWidth="1"/>
    <col min="4616" max="4618" width="15.88671875" style="76" customWidth="1"/>
    <col min="4619" max="4619" width="17.77734375" style="76" customWidth="1"/>
    <col min="4620" max="4867" width="7.77734375" style="76"/>
    <col min="4868" max="4868" width="27.21875" style="76" customWidth="1"/>
    <col min="4869" max="4869" width="16" style="76" customWidth="1"/>
    <col min="4870" max="4870" width="10.77734375" style="76" customWidth="1"/>
    <col min="4871" max="4871" width="4.33203125" style="76" customWidth="1"/>
    <col min="4872" max="4874" width="15.88671875" style="76" customWidth="1"/>
    <col min="4875" max="4875" width="17.77734375" style="76" customWidth="1"/>
    <col min="4876" max="5123" width="7.77734375" style="76"/>
    <col min="5124" max="5124" width="27.21875" style="76" customWidth="1"/>
    <col min="5125" max="5125" width="16" style="76" customWidth="1"/>
    <col min="5126" max="5126" width="10.77734375" style="76" customWidth="1"/>
    <col min="5127" max="5127" width="4.33203125" style="76" customWidth="1"/>
    <col min="5128" max="5130" width="15.88671875" style="76" customWidth="1"/>
    <col min="5131" max="5131" width="17.77734375" style="76" customWidth="1"/>
    <col min="5132" max="5379" width="7.77734375" style="76"/>
    <col min="5380" max="5380" width="27.21875" style="76" customWidth="1"/>
    <col min="5381" max="5381" width="16" style="76" customWidth="1"/>
    <col min="5382" max="5382" width="10.77734375" style="76" customWidth="1"/>
    <col min="5383" max="5383" width="4.33203125" style="76" customWidth="1"/>
    <col min="5384" max="5386" width="15.88671875" style="76" customWidth="1"/>
    <col min="5387" max="5387" width="17.77734375" style="76" customWidth="1"/>
    <col min="5388" max="5635" width="7.77734375" style="76"/>
    <col min="5636" max="5636" width="27.21875" style="76" customWidth="1"/>
    <col min="5637" max="5637" width="16" style="76" customWidth="1"/>
    <col min="5638" max="5638" width="10.77734375" style="76" customWidth="1"/>
    <col min="5639" max="5639" width="4.33203125" style="76" customWidth="1"/>
    <col min="5640" max="5642" width="15.88671875" style="76" customWidth="1"/>
    <col min="5643" max="5643" width="17.77734375" style="76" customWidth="1"/>
    <col min="5644" max="5891" width="7.77734375" style="76"/>
    <col min="5892" max="5892" width="27.21875" style="76" customWidth="1"/>
    <col min="5893" max="5893" width="16" style="76" customWidth="1"/>
    <col min="5894" max="5894" width="10.77734375" style="76" customWidth="1"/>
    <col min="5895" max="5895" width="4.33203125" style="76" customWidth="1"/>
    <col min="5896" max="5898" width="15.88671875" style="76" customWidth="1"/>
    <col min="5899" max="5899" width="17.77734375" style="76" customWidth="1"/>
    <col min="5900" max="6147" width="7.77734375" style="76"/>
    <col min="6148" max="6148" width="27.21875" style="76" customWidth="1"/>
    <col min="6149" max="6149" width="16" style="76" customWidth="1"/>
    <col min="6150" max="6150" width="10.77734375" style="76" customWidth="1"/>
    <col min="6151" max="6151" width="4.33203125" style="76" customWidth="1"/>
    <col min="6152" max="6154" width="15.88671875" style="76" customWidth="1"/>
    <col min="6155" max="6155" width="17.77734375" style="76" customWidth="1"/>
    <col min="6156" max="6403" width="7.77734375" style="76"/>
    <col min="6404" max="6404" width="27.21875" style="76" customWidth="1"/>
    <col min="6405" max="6405" width="16" style="76" customWidth="1"/>
    <col min="6406" max="6406" width="10.77734375" style="76" customWidth="1"/>
    <col min="6407" max="6407" width="4.33203125" style="76" customWidth="1"/>
    <col min="6408" max="6410" width="15.88671875" style="76" customWidth="1"/>
    <col min="6411" max="6411" width="17.77734375" style="76" customWidth="1"/>
    <col min="6412" max="6659" width="7.77734375" style="76"/>
    <col min="6660" max="6660" width="27.21875" style="76" customWidth="1"/>
    <col min="6661" max="6661" width="16" style="76" customWidth="1"/>
    <col min="6662" max="6662" width="10.77734375" style="76" customWidth="1"/>
    <col min="6663" max="6663" width="4.33203125" style="76" customWidth="1"/>
    <col min="6664" max="6666" width="15.88671875" style="76" customWidth="1"/>
    <col min="6667" max="6667" width="17.77734375" style="76" customWidth="1"/>
    <col min="6668" max="6915" width="7.77734375" style="76"/>
    <col min="6916" max="6916" width="27.21875" style="76" customWidth="1"/>
    <col min="6917" max="6917" width="16" style="76" customWidth="1"/>
    <col min="6918" max="6918" width="10.77734375" style="76" customWidth="1"/>
    <col min="6919" max="6919" width="4.33203125" style="76" customWidth="1"/>
    <col min="6920" max="6922" width="15.88671875" style="76" customWidth="1"/>
    <col min="6923" max="6923" width="17.77734375" style="76" customWidth="1"/>
    <col min="6924" max="7171" width="7.77734375" style="76"/>
    <col min="7172" max="7172" width="27.21875" style="76" customWidth="1"/>
    <col min="7173" max="7173" width="16" style="76" customWidth="1"/>
    <col min="7174" max="7174" width="10.77734375" style="76" customWidth="1"/>
    <col min="7175" max="7175" width="4.33203125" style="76" customWidth="1"/>
    <col min="7176" max="7178" width="15.88671875" style="76" customWidth="1"/>
    <col min="7179" max="7179" width="17.77734375" style="76" customWidth="1"/>
    <col min="7180" max="7427" width="7.77734375" style="76"/>
    <col min="7428" max="7428" width="27.21875" style="76" customWidth="1"/>
    <col min="7429" max="7429" width="16" style="76" customWidth="1"/>
    <col min="7430" max="7430" width="10.77734375" style="76" customWidth="1"/>
    <col min="7431" max="7431" width="4.33203125" style="76" customWidth="1"/>
    <col min="7432" max="7434" width="15.88671875" style="76" customWidth="1"/>
    <col min="7435" max="7435" width="17.77734375" style="76" customWidth="1"/>
    <col min="7436" max="7683" width="7.77734375" style="76"/>
    <col min="7684" max="7684" width="27.21875" style="76" customWidth="1"/>
    <col min="7685" max="7685" width="16" style="76" customWidth="1"/>
    <col min="7686" max="7686" width="10.77734375" style="76" customWidth="1"/>
    <col min="7687" max="7687" width="4.33203125" style="76" customWidth="1"/>
    <col min="7688" max="7690" width="15.88671875" style="76" customWidth="1"/>
    <col min="7691" max="7691" width="17.77734375" style="76" customWidth="1"/>
    <col min="7692" max="7939" width="7.77734375" style="76"/>
    <col min="7940" max="7940" width="27.21875" style="76" customWidth="1"/>
    <col min="7941" max="7941" width="16" style="76" customWidth="1"/>
    <col min="7942" max="7942" width="10.77734375" style="76" customWidth="1"/>
    <col min="7943" max="7943" width="4.33203125" style="76" customWidth="1"/>
    <col min="7944" max="7946" width="15.88671875" style="76" customWidth="1"/>
    <col min="7947" max="7947" width="17.77734375" style="76" customWidth="1"/>
    <col min="7948" max="8195" width="7.77734375" style="76"/>
    <col min="8196" max="8196" width="27.21875" style="76" customWidth="1"/>
    <col min="8197" max="8197" width="16" style="76" customWidth="1"/>
    <col min="8198" max="8198" width="10.77734375" style="76" customWidth="1"/>
    <col min="8199" max="8199" width="4.33203125" style="76" customWidth="1"/>
    <col min="8200" max="8202" width="15.88671875" style="76" customWidth="1"/>
    <col min="8203" max="8203" width="17.77734375" style="76" customWidth="1"/>
    <col min="8204" max="8451" width="7.77734375" style="76"/>
    <col min="8452" max="8452" width="27.21875" style="76" customWidth="1"/>
    <col min="8453" max="8453" width="16" style="76" customWidth="1"/>
    <col min="8454" max="8454" width="10.77734375" style="76" customWidth="1"/>
    <col min="8455" max="8455" width="4.33203125" style="76" customWidth="1"/>
    <col min="8456" max="8458" width="15.88671875" style="76" customWidth="1"/>
    <col min="8459" max="8459" width="17.77734375" style="76" customWidth="1"/>
    <col min="8460" max="8707" width="7.77734375" style="76"/>
    <col min="8708" max="8708" width="27.21875" style="76" customWidth="1"/>
    <col min="8709" max="8709" width="16" style="76" customWidth="1"/>
    <col min="8710" max="8710" width="10.77734375" style="76" customWidth="1"/>
    <col min="8711" max="8711" width="4.33203125" style="76" customWidth="1"/>
    <col min="8712" max="8714" width="15.88671875" style="76" customWidth="1"/>
    <col min="8715" max="8715" width="17.77734375" style="76" customWidth="1"/>
    <col min="8716" max="8963" width="7.77734375" style="76"/>
    <col min="8964" max="8964" width="27.21875" style="76" customWidth="1"/>
    <col min="8965" max="8965" width="16" style="76" customWidth="1"/>
    <col min="8966" max="8966" width="10.77734375" style="76" customWidth="1"/>
    <col min="8967" max="8967" width="4.33203125" style="76" customWidth="1"/>
    <col min="8968" max="8970" width="15.88671875" style="76" customWidth="1"/>
    <col min="8971" max="8971" width="17.77734375" style="76" customWidth="1"/>
    <col min="8972" max="9219" width="7.77734375" style="76"/>
    <col min="9220" max="9220" width="27.21875" style="76" customWidth="1"/>
    <col min="9221" max="9221" width="16" style="76" customWidth="1"/>
    <col min="9222" max="9222" width="10.77734375" style="76" customWidth="1"/>
    <col min="9223" max="9223" width="4.33203125" style="76" customWidth="1"/>
    <col min="9224" max="9226" width="15.88671875" style="76" customWidth="1"/>
    <col min="9227" max="9227" width="17.77734375" style="76" customWidth="1"/>
    <col min="9228" max="9475" width="7.77734375" style="76"/>
    <col min="9476" max="9476" width="27.21875" style="76" customWidth="1"/>
    <col min="9477" max="9477" width="16" style="76" customWidth="1"/>
    <col min="9478" max="9478" width="10.77734375" style="76" customWidth="1"/>
    <col min="9479" max="9479" width="4.33203125" style="76" customWidth="1"/>
    <col min="9480" max="9482" width="15.88671875" style="76" customWidth="1"/>
    <col min="9483" max="9483" width="17.77734375" style="76" customWidth="1"/>
    <col min="9484" max="9731" width="7.77734375" style="76"/>
    <col min="9732" max="9732" width="27.21875" style="76" customWidth="1"/>
    <col min="9733" max="9733" width="16" style="76" customWidth="1"/>
    <col min="9734" max="9734" width="10.77734375" style="76" customWidth="1"/>
    <col min="9735" max="9735" width="4.33203125" style="76" customWidth="1"/>
    <col min="9736" max="9738" width="15.88671875" style="76" customWidth="1"/>
    <col min="9739" max="9739" width="17.77734375" style="76" customWidth="1"/>
    <col min="9740" max="9987" width="7.77734375" style="76"/>
    <col min="9988" max="9988" width="27.21875" style="76" customWidth="1"/>
    <col min="9989" max="9989" width="16" style="76" customWidth="1"/>
    <col min="9990" max="9990" width="10.77734375" style="76" customWidth="1"/>
    <col min="9991" max="9991" width="4.33203125" style="76" customWidth="1"/>
    <col min="9992" max="9994" width="15.88671875" style="76" customWidth="1"/>
    <col min="9995" max="9995" width="17.77734375" style="76" customWidth="1"/>
    <col min="9996" max="10243" width="7.77734375" style="76"/>
    <col min="10244" max="10244" width="27.21875" style="76" customWidth="1"/>
    <col min="10245" max="10245" width="16" style="76" customWidth="1"/>
    <col min="10246" max="10246" width="10.77734375" style="76" customWidth="1"/>
    <col min="10247" max="10247" width="4.33203125" style="76" customWidth="1"/>
    <col min="10248" max="10250" width="15.88671875" style="76" customWidth="1"/>
    <col min="10251" max="10251" width="17.77734375" style="76" customWidth="1"/>
    <col min="10252" max="10499" width="7.77734375" style="76"/>
    <col min="10500" max="10500" width="27.21875" style="76" customWidth="1"/>
    <col min="10501" max="10501" width="16" style="76" customWidth="1"/>
    <col min="10502" max="10502" width="10.77734375" style="76" customWidth="1"/>
    <col min="10503" max="10503" width="4.33203125" style="76" customWidth="1"/>
    <col min="10504" max="10506" width="15.88671875" style="76" customWidth="1"/>
    <col min="10507" max="10507" width="17.77734375" style="76" customWidth="1"/>
    <col min="10508" max="10755" width="7.77734375" style="76"/>
    <col min="10756" max="10756" width="27.21875" style="76" customWidth="1"/>
    <col min="10757" max="10757" width="16" style="76" customWidth="1"/>
    <col min="10758" max="10758" width="10.77734375" style="76" customWidth="1"/>
    <col min="10759" max="10759" width="4.33203125" style="76" customWidth="1"/>
    <col min="10760" max="10762" width="15.88671875" style="76" customWidth="1"/>
    <col min="10763" max="10763" width="17.77734375" style="76" customWidth="1"/>
    <col min="10764" max="11011" width="7.77734375" style="76"/>
    <col min="11012" max="11012" width="27.21875" style="76" customWidth="1"/>
    <col min="11013" max="11013" width="16" style="76" customWidth="1"/>
    <col min="11014" max="11014" width="10.77734375" style="76" customWidth="1"/>
    <col min="11015" max="11015" width="4.33203125" style="76" customWidth="1"/>
    <col min="11016" max="11018" width="15.88671875" style="76" customWidth="1"/>
    <col min="11019" max="11019" width="17.77734375" style="76" customWidth="1"/>
    <col min="11020" max="11267" width="7.77734375" style="76"/>
    <col min="11268" max="11268" width="27.21875" style="76" customWidth="1"/>
    <col min="11269" max="11269" width="16" style="76" customWidth="1"/>
    <col min="11270" max="11270" width="10.77734375" style="76" customWidth="1"/>
    <col min="11271" max="11271" width="4.33203125" style="76" customWidth="1"/>
    <col min="11272" max="11274" width="15.88671875" style="76" customWidth="1"/>
    <col min="11275" max="11275" width="17.77734375" style="76" customWidth="1"/>
    <col min="11276" max="11523" width="7.77734375" style="76"/>
    <col min="11524" max="11524" width="27.21875" style="76" customWidth="1"/>
    <col min="11525" max="11525" width="16" style="76" customWidth="1"/>
    <col min="11526" max="11526" width="10.77734375" style="76" customWidth="1"/>
    <col min="11527" max="11527" width="4.33203125" style="76" customWidth="1"/>
    <col min="11528" max="11530" width="15.88671875" style="76" customWidth="1"/>
    <col min="11531" max="11531" width="17.77734375" style="76" customWidth="1"/>
    <col min="11532" max="11779" width="7.77734375" style="76"/>
    <col min="11780" max="11780" width="27.21875" style="76" customWidth="1"/>
    <col min="11781" max="11781" width="16" style="76" customWidth="1"/>
    <col min="11782" max="11782" width="10.77734375" style="76" customWidth="1"/>
    <col min="11783" max="11783" width="4.33203125" style="76" customWidth="1"/>
    <col min="11784" max="11786" width="15.88671875" style="76" customWidth="1"/>
    <col min="11787" max="11787" width="17.77734375" style="76" customWidth="1"/>
    <col min="11788" max="12035" width="7.77734375" style="76"/>
    <col min="12036" max="12036" width="27.21875" style="76" customWidth="1"/>
    <col min="12037" max="12037" width="16" style="76" customWidth="1"/>
    <col min="12038" max="12038" width="10.77734375" style="76" customWidth="1"/>
    <col min="12039" max="12039" width="4.33203125" style="76" customWidth="1"/>
    <col min="12040" max="12042" width="15.88671875" style="76" customWidth="1"/>
    <col min="12043" max="12043" width="17.77734375" style="76" customWidth="1"/>
    <col min="12044" max="12291" width="7.77734375" style="76"/>
    <col min="12292" max="12292" width="27.21875" style="76" customWidth="1"/>
    <col min="12293" max="12293" width="16" style="76" customWidth="1"/>
    <col min="12294" max="12294" width="10.77734375" style="76" customWidth="1"/>
    <col min="12295" max="12295" width="4.33203125" style="76" customWidth="1"/>
    <col min="12296" max="12298" width="15.88671875" style="76" customWidth="1"/>
    <col min="12299" max="12299" width="17.77734375" style="76" customWidth="1"/>
    <col min="12300" max="12547" width="7.77734375" style="76"/>
    <col min="12548" max="12548" width="27.21875" style="76" customWidth="1"/>
    <col min="12549" max="12549" width="16" style="76" customWidth="1"/>
    <col min="12550" max="12550" width="10.77734375" style="76" customWidth="1"/>
    <col min="12551" max="12551" width="4.33203125" style="76" customWidth="1"/>
    <col min="12552" max="12554" width="15.88671875" style="76" customWidth="1"/>
    <col min="12555" max="12555" width="17.77734375" style="76" customWidth="1"/>
    <col min="12556" max="12803" width="7.77734375" style="76"/>
    <col min="12804" max="12804" width="27.21875" style="76" customWidth="1"/>
    <col min="12805" max="12805" width="16" style="76" customWidth="1"/>
    <col min="12806" max="12806" width="10.77734375" style="76" customWidth="1"/>
    <col min="12807" max="12807" width="4.33203125" style="76" customWidth="1"/>
    <col min="12808" max="12810" width="15.88671875" style="76" customWidth="1"/>
    <col min="12811" max="12811" width="17.77734375" style="76" customWidth="1"/>
    <col min="12812" max="13059" width="7.77734375" style="76"/>
    <col min="13060" max="13060" width="27.21875" style="76" customWidth="1"/>
    <col min="13061" max="13061" width="16" style="76" customWidth="1"/>
    <col min="13062" max="13062" width="10.77734375" style="76" customWidth="1"/>
    <col min="13063" max="13063" width="4.33203125" style="76" customWidth="1"/>
    <col min="13064" max="13066" width="15.88671875" style="76" customWidth="1"/>
    <col min="13067" max="13067" width="17.77734375" style="76" customWidth="1"/>
    <col min="13068" max="13315" width="7.77734375" style="76"/>
    <col min="13316" max="13316" width="27.21875" style="76" customWidth="1"/>
    <col min="13317" max="13317" width="16" style="76" customWidth="1"/>
    <col min="13318" max="13318" width="10.77734375" style="76" customWidth="1"/>
    <col min="13319" max="13319" width="4.33203125" style="76" customWidth="1"/>
    <col min="13320" max="13322" width="15.88671875" style="76" customWidth="1"/>
    <col min="13323" max="13323" width="17.77734375" style="76" customWidth="1"/>
    <col min="13324" max="13571" width="7.77734375" style="76"/>
    <col min="13572" max="13572" width="27.21875" style="76" customWidth="1"/>
    <col min="13573" max="13573" width="16" style="76" customWidth="1"/>
    <col min="13574" max="13574" width="10.77734375" style="76" customWidth="1"/>
    <col min="13575" max="13575" width="4.33203125" style="76" customWidth="1"/>
    <col min="13576" max="13578" width="15.88671875" style="76" customWidth="1"/>
    <col min="13579" max="13579" width="17.77734375" style="76" customWidth="1"/>
    <col min="13580" max="13827" width="7.77734375" style="76"/>
    <col min="13828" max="13828" width="27.21875" style="76" customWidth="1"/>
    <col min="13829" max="13829" width="16" style="76" customWidth="1"/>
    <col min="13830" max="13830" width="10.77734375" style="76" customWidth="1"/>
    <col min="13831" max="13831" width="4.33203125" style="76" customWidth="1"/>
    <col min="13832" max="13834" width="15.88671875" style="76" customWidth="1"/>
    <col min="13835" max="13835" width="17.77734375" style="76" customWidth="1"/>
    <col min="13836" max="14083" width="7.77734375" style="76"/>
    <col min="14084" max="14084" width="27.21875" style="76" customWidth="1"/>
    <col min="14085" max="14085" width="16" style="76" customWidth="1"/>
    <col min="14086" max="14086" width="10.77734375" style="76" customWidth="1"/>
    <col min="14087" max="14087" width="4.33203125" style="76" customWidth="1"/>
    <col min="14088" max="14090" width="15.88671875" style="76" customWidth="1"/>
    <col min="14091" max="14091" width="17.77734375" style="76" customWidth="1"/>
    <col min="14092" max="14339" width="7.77734375" style="76"/>
    <col min="14340" max="14340" width="27.21875" style="76" customWidth="1"/>
    <col min="14341" max="14341" width="16" style="76" customWidth="1"/>
    <col min="14342" max="14342" width="10.77734375" style="76" customWidth="1"/>
    <col min="14343" max="14343" width="4.33203125" style="76" customWidth="1"/>
    <col min="14344" max="14346" width="15.88671875" style="76" customWidth="1"/>
    <col min="14347" max="14347" width="17.77734375" style="76" customWidth="1"/>
    <col min="14348" max="14595" width="7.77734375" style="76"/>
    <col min="14596" max="14596" width="27.21875" style="76" customWidth="1"/>
    <col min="14597" max="14597" width="16" style="76" customWidth="1"/>
    <col min="14598" max="14598" width="10.77734375" style="76" customWidth="1"/>
    <col min="14599" max="14599" width="4.33203125" style="76" customWidth="1"/>
    <col min="14600" max="14602" width="15.88671875" style="76" customWidth="1"/>
    <col min="14603" max="14603" width="17.77734375" style="76" customWidth="1"/>
    <col min="14604" max="14851" width="7.77734375" style="76"/>
    <col min="14852" max="14852" width="27.21875" style="76" customWidth="1"/>
    <col min="14853" max="14853" width="16" style="76" customWidth="1"/>
    <col min="14854" max="14854" width="10.77734375" style="76" customWidth="1"/>
    <col min="14855" max="14855" width="4.33203125" style="76" customWidth="1"/>
    <col min="14856" max="14858" width="15.88671875" style="76" customWidth="1"/>
    <col min="14859" max="14859" width="17.77734375" style="76" customWidth="1"/>
    <col min="14860" max="15107" width="7.77734375" style="76"/>
    <col min="15108" max="15108" width="27.21875" style="76" customWidth="1"/>
    <col min="15109" max="15109" width="16" style="76" customWidth="1"/>
    <col min="15110" max="15110" width="10.77734375" style="76" customWidth="1"/>
    <col min="15111" max="15111" width="4.33203125" style="76" customWidth="1"/>
    <col min="15112" max="15114" width="15.88671875" style="76" customWidth="1"/>
    <col min="15115" max="15115" width="17.77734375" style="76" customWidth="1"/>
    <col min="15116" max="15363" width="7.77734375" style="76"/>
    <col min="15364" max="15364" width="27.21875" style="76" customWidth="1"/>
    <col min="15365" max="15365" width="16" style="76" customWidth="1"/>
    <col min="15366" max="15366" width="10.77734375" style="76" customWidth="1"/>
    <col min="15367" max="15367" width="4.33203125" style="76" customWidth="1"/>
    <col min="15368" max="15370" width="15.88671875" style="76" customWidth="1"/>
    <col min="15371" max="15371" width="17.77734375" style="76" customWidth="1"/>
    <col min="15372" max="15619" width="7.77734375" style="76"/>
    <col min="15620" max="15620" width="27.21875" style="76" customWidth="1"/>
    <col min="15621" max="15621" width="16" style="76" customWidth="1"/>
    <col min="15622" max="15622" width="10.77734375" style="76" customWidth="1"/>
    <col min="15623" max="15623" width="4.33203125" style="76" customWidth="1"/>
    <col min="15624" max="15626" width="15.88671875" style="76" customWidth="1"/>
    <col min="15627" max="15627" width="17.77734375" style="76" customWidth="1"/>
    <col min="15628" max="15875" width="7.77734375" style="76"/>
    <col min="15876" max="15876" width="27.21875" style="76" customWidth="1"/>
    <col min="15877" max="15877" width="16" style="76" customWidth="1"/>
    <col min="15878" max="15878" width="10.77734375" style="76" customWidth="1"/>
    <col min="15879" max="15879" width="4.33203125" style="76" customWidth="1"/>
    <col min="15880" max="15882" width="15.88671875" style="76" customWidth="1"/>
    <col min="15883" max="15883" width="17.77734375" style="76" customWidth="1"/>
    <col min="15884" max="16131" width="7.77734375" style="76"/>
    <col min="16132" max="16132" width="27.21875" style="76" customWidth="1"/>
    <col min="16133" max="16133" width="16" style="76" customWidth="1"/>
    <col min="16134" max="16134" width="10.77734375" style="76" customWidth="1"/>
    <col min="16135" max="16135" width="4.33203125" style="76" customWidth="1"/>
    <col min="16136" max="16138" width="15.88671875" style="76" customWidth="1"/>
    <col min="16139" max="16139" width="17.77734375" style="76" customWidth="1"/>
    <col min="16140" max="16384" width="7.77734375" style="76"/>
  </cols>
  <sheetData>
    <row r="1" spans="1:11">
      <c r="A1" s="166" t="s">
        <v>232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spans="1:11">
      <c r="A2" s="166" t="s">
        <v>43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</row>
    <row r="3" spans="1:11">
      <c r="A3" s="166" t="s">
        <v>25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</row>
    <row r="4" spans="1:11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</row>
    <row r="5" spans="1:11">
      <c r="A5" s="1"/>
      <c r="B5" s="1"/>
      <c r="C5" s="85"/>
      <c r="D5" s="85"/>
      <c r="E5" s="85"/>
      <c r="F5" s="85"/>
      <c r="G5" s="85"/>
      <c r="H5" s="85"/>
      <c r="I5" s="97"/>
      <c r="J5" s="97"/>
      <c r="K5" s="2" t="s">
        <v>50</v>
      </c>
    </row>
    <row r="6" spans="1:11" s="79" customFormat="1">
      <c r="A6" s="6"/>
      <c r="B6" s="6"/>
      <c r="C6" s="93" t="s">
        <v>2</v>
      </c>
      <c r="D6" s="93"/>
      <c r="E6" s="93" t="s">
        <v>19</v>
      </c>
      <c r="F6" s="93"/>
      <c r="G6" s="93" t="s">
        <v>108</v>
      </c>
      <c r="H6" s="93"/>
      <c r="I6" s="98" t="s">
        <v>21</v>
      </c>
      <c r="J6" s="98"/>
      <c r="K6" s="93" t="s">
        <v>109</v>
      </c>
    </row>
    <row r="7" spans="1:11" s="79" customFormat="1">
      <c r="A7" s="6"/>
      <c r="B7" s="6"/>
      <c r="C7" s="93"/>
      <c r="D7" s="93"/>
      <c r="E7" s="93"/>
      <c r="F7" s="93"/>
      <c r="G7" s="93" t="s">
        <v>19</v>
      </c>
      <c r="H7" s="93"/>
      <c r="I7" s="98"/>
      <c r="J7" s="98"/>
      <c r="K7" s="93" t="s">
        <v>110</v>
      </c>
    </row>
    <row r="8" spans="1:11" s="79" customFormat="1">
      <c r="A8" s="6" t="s">
        <v>111</v>
      </c>
      <c r="B8" s="6"/>
      <c r="C8" s="93">
        <v>4</v>
      </c>
      <c r="D8" s="93"/>
      <c r="E8" s="99">
        <v>17228821.510000002</v>
      </c>
      <c r="F8" s="99"/>
      <c r="G8" s="100">
        <v>18233958.210000001</v>
      </c>
      <c r="H8" s="100"/>
      <c r="I8" s="101"/>
      <c r="J8" s="101"/>
      <c r="K8" s="99">
        <f>SUM(E8:I8)</f>
        <v>35462779.719999999</v>
      </c>
    </row>
    <row r="9" spans="1:11" s="79" customFormat="1" hidden="1">
      <c r="A9" s="1" t="s">
        <v>146</v>
      </c>
      <c r="B9" s="6"/>
      <c r="C9" s="93"/>
      <c r="D9" s="93"/>
      <c r="E9" s="99"/>
      <c r="F9" s="99"/>
      <c r="G9" s="100"/>
      <c r="H9" s="100"/>
      <c r="I9" s="101"/>
      <c r="J9" s="101"/>
      <c r="K9" s="99"/>
    </row>
    <row r="10" spans="1:11">
      <c r="A10" s="1" t="s">
        <v>174</v>
      </c>
      <c r="B10" s="1"/>
      <c r="C10" s="85"/>
      <c r="D10" s="85"/>
      <c r="E10" s="13">
        <v>13693694.210000001</v>
      </c>
      <c r="F10" s="13"/>
      <c r="G10" s="105">
        <v>363769.25</v>
      </c>
      <c r="H10" s="105"/>
      <c r="I10" s="106">
        <v>4201077.32</v>
      </c>
      <c r="J10" s="101"/>
      <c r="K10" s="112">
        <f>SUM(E10:I10)</f>
        <v>18258540.780000001</v>
      </c>
    </row>
    <row r="11" spans="1:11" s="79" customFormat="1">
      <c r="A11" s="6" t="s">
        <v>147</v>
      </c>
      <c r="B11" s="6"/>
      <c r="C11" s="93"/>
      <c r="D11" s="93"/>
      <c r="E11" s="102">
        <f>SUM(E8:E10)</f>
        <v>30922515.720000003</v>
      </c>
      <c r="F11" s="99"/>
      <c r="G11" s="103">
        <f>SUM(G8:G10)</f>
        <v>18597727.460000001</v>
      </c>
      <c r="H11" s="100"/>
      <c r="I11" s="104">
        <f>SUM(I8:I10)</f>
        <v>4201077.32</v>
      </c>
      <c r="J11" s="101"/>
      <c r="K11" s="99">
        <f>SUM(E11:J11)</f>
        <v>53721320.500000007</v>
      </c>
    </row>
    <row r="12" spans="1:11">
      <c r="A12" s="6" t="s">
        <v>112</v>
      </c>
      <c r="B12" s="6"/>
      <c r="C12" s="85"/>
      <c r="D12" s="85"/>
      <c r="E12" s="13"/>
      <c r="F12" s="13"/>
      <c r="G12" s="105"/>
      <c r="H12" s="100"/>
      <c r="I12" s="106"/>
      <c r="J12" s="101"/>
      <c r="K12" s="99">
        <f t="shared" ref="K12" si="0">+E12+G12+I12</f>
        <v>0</v>
      </c>
    </row>
    <row r="13" spans="1:11">
      <c r="A13" s="1" t="s">
        <v>44</v>
      </c>
      <c r="B13" s="1"/>
      <c r="C13" s="85"/>
      <c r="D13" s="85"/>
      <c r="E13" s="13">
        <v>14140</v>
      </c>
      <c r="F13" s="13"/>
      <c r="G13" s="105"/>
      <c r="H13" s="100"/>
      <c r="I13" s="106"/>
      <c r="J13" s="101"/>
      <c r="K13" s="99">
        <f>+E13+G13+I13</f>
        <v>14140</v>
      </c>
    </row>
    <row r="14" spans="1:11">
      <c r="A14" s="1" t="s">
        <v>175</v>
      </c>
      <c r="B14" s="1"/>
      <c r="C14" s="110"/>
      <c r="D14" s="110"/>
      <c r="E14" s="113"/>
      <c r="F14" s="13"/>
      <c r="G14" s="115"/>
      <c r="H14" s="100"/>
      <c r="I14" s="106"/>
      <c r="J14" s="101"/>
      <c r="K14" s="114">
        <f t="shared" ref="K14:K16" si="1">+E14+G14+I14</f>
        <v>0</v>
      </c>
    </row>
    <row r="15" spans="1:11">
      <c r="A15" s="1" t="s">
        <v>45</v>
      </c>
      <c r="B15" s="1"/>
      <c r="C15" s="85"/>
      <c r="D15" s="85"/>
      <c r="E15" s="135">
        <v>1343538.61</v>
      </c>
      <c r="F15" s="13"/>
      <c r="G15" s="105"/>
      <c r="H15" s="100"/>
      <c r="I15" s="106"/>
      <c r="J15" s="106"/>
      <c r="K15" s="114">
        <f t="shared" si="1"/>
        <v>1343538.61</v>
      </c>
    </row>
    <row r="16" spans="1:11">
      <c r="A16" s="1" t="s">
        <v>46</v>
      </c>
      <c r="B16" s="1"/>
      <c r="C16" s="85"/>
      <c r="D16" s="85"/>
      <c r="E16" s="13">
        <v>12378322.15</v>
      </c>
      <c r="F16" s="13"/>
      <c r="G16" s="105">
        <v>2184409.79</v>
      </c>
      <c r="H16" s="100"/>
      <c r="I16" s="111">
        <v>300108.09999999998</v>
      </c>
      <c r="J16" s="106"/>
      <c r="K16" s="99">
        <f t="shared" si="1"/>
        <v>14862840.040000001</v>
      </c>
    </row>
    <row r="17" spans="1:12" s="79" customFormat="1" ht="27.6" thickBot="1">
      <c r="A17" s="6" t="s">
        <v>113</v>
      </c>
      <c r="B17" s="6"/>
      <c r="C17" s="93"/>
      <c r="D17" s="93"/>
      <c r="E17" s="107">
        <f>SUM(E11:E16)</f>
        <v>44658516.480000004</v>
      </c>
      <c r="F17" s="13"/>
      <c r="G17" s="108">
        <f>SUM(G11:G16)</f>
        <v>20782137.25</v>
      </c>
      <c r="H17" s="100"/>
      <c r="I17" s="109">
        <f>SUM(I11:I16)</f>
        <v>4501185.42</v>
      </c>
      <c r="J17" s="106"/>
      <c r="K17" s="107">
        <f>SUM(K11:K16)</f>
        <v>69941839.150000006</v>
      </c>
    </row>
    <row r="18" spans="1:12" ht="27.6" thickTop="1">
      <c r="A18" s="1"/>
      <c r="B18" s="1"/>
      <c r="C18" s="85"/>
      <c r="D18" s="85"/>
      <c r="E18" s="85"/>
      <c r="F18" s="13"/>
      <c r="G18" s="85"/>
      <c r="H18" s="100"/>
      <c r="I18" s="97"/>
      <c r="J18" s="106"/>
      <c r="K18" s="85"/>
    </row>
    <row r="19" spans="1:12">
      <c r="A19" s="1" t="s">
        <v>107</v>
      </c>
      <c r="B19" s="1"/>
      <c r="C19" s="85"/>
      <c r="D19" s="85"/>
      <c r="E19" s="85"/>
      <c r="F19" s="85"/>
      <c r="G19" s="85"/>
      <c r="H19" s="100"/>
      <c r="I19" s="97"/>
      <c r="J19" s="97"/>
      <c r="K19" s="85"/>
    </row>
    <row r="20" spans="1:12">
      <c r="A20" s="1"/>
      <c r="B20" s="1"/>
      <c r="C20" s="85"/>
      <c r="D20" s="85"/>
      <c r="E20" s="85"/>
      <c r="F20" s="85"/>
      <c r="G20" s="85"/>
      <c r="H20" s="100"/>
      <c r="I20" s="97"/>
      <c r="J20" s="97"/>
      <c r="K20" s="85"/>
    </row>
    <row r="21" spans="1:12">
      <c r="A21" s="1"/>
      <c r="B21" s="1"/>
      <c r="C21" s="85"/>
      <c r="D21" s="85"/>
      <c r="E21" s="85"/>
      <c r="F21" s="85"/>
      <c r="G21" s="85"/>
      <c r="H21" s="100"/>
      <c r="I21" s="97"/>
      <c r="J21" s="97"/>
      <c r="K21" s="85"/>
    </row>
    <row r="22" spans="1:12">
      <c r="A22" s="159" t="s">
        <v>233</v>
      </c>
      <c r="B22" s="159"/>
      <c r="C22" s="159"/>
      <c r="D22" s="130"/>
      <c r="E22" s="159" t="s">
        <v>229</v>
      </c>
      <c r="F22" s="159"/>
      <c r="G22" s="159"/>
      <c r="H22" s="130"/>
      <c r="I22" s="159" t="s">
        <v>244</v>
      </c>
      <c r="J22" s="159"/>
      <c r="K22" s="159"/>
    </row>
    <row r="23" spans="1:12">
      <c r="A23" s="159" t="s">
        <v>12</v>
      </c>
      <c r="B23" s="159"/>
      <c r="C23" s="159"/>
      <c r="D23" s="137"/>
      <c r="E23" s="160" t="s">
        <v>230</v>
      </c>
      <c r="F23" s="160"/>
      <c r="G23" s="160"/>
      <c r="H23" s="160" t="s">
        <v>234</v>
      </c>
      <c r="I23" s="160"/>
      <c r="J23" s="160"/>
      <c r="K23" s="160"/>
      <c r="L23" s="86"/>
    </row>
    <row r="24" spans="1:12">
      <c r="A24" s="137"/>
      <c r="B24" s="137"/>
      <c r="C24" s="137"/>
      <c r="D24" s="137"/>
      <c r="E24" s="159" t="s">
        <v>245</v>
      </c>
      <c r="F24" s="159"/>
      <c r="G24" s="159"/>
    </row>
    <row r="25" spans="1:12">
      <c r="A25" s="159"/>
      <c r="B25" s="159"/>
      <c r="C25" s="159"/>
      <c r="D25" s="137"/>
      <c r="E25" s="159"/>
      <c r="F25" s="159"/>
      <c r="G25" s="159"/>
      <c r="H25" s="137"/>
      <c r="I25" s="37"/>
      <c r="J25" s="37"/>
      <c r="K25" s="137"/>
    </row>
  </sheetData>
  <mergeCells count="12">
    <mergeCell ref="H23:K23"/>
    <mergeCell ref="A25:C25"/>
    <mergeCell ref="A1:K1"/>
    <mergeCell ref="A2:K2"/>
    <mergeCell ref="A3:K3"/>
    <mergeCell ref="A22:C22"/>
    <mergeCell ref="E22:G22"/>
    <mergeCell ref="A23:C23"/>
    <mergeCell ref="E23:G23"/>
    <mergeCell ref="E24:G24"/>
    <mergeCell ref="E25:G25"/>
    <mergeCell ref="I22:K22"/>
  </mergeCells>
  <pageMargins left="0.51181102362204722" right="0.11811023622047245" top="0.74803149606299213" bottom="0.74803149606299213" header="0.31496062992125984" footer="0.31496062992125984"/>
  <pageSetup paperSize="9"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5"/>
  <sheetViews>
    <sheetView showWhiteSpace="0" zoomScaleNormal="100" zoomScaleSheetLayoutView="90" workbookViewId="0">
      <selection activeCell="I13" sqref="I13"/>
    </sheetView>
  </sheetViews>
  <sheetFormatPr defaultColWidth="9.109375" defaultRowHeight="24.6"/>
  <cols>
    <col min="1" max="1" width="11.109375" style="1" customWidth="1"/>
    <col min="2" max="2" width="11.21875" style="1" customWidth="1"/>
    <col min="3" max="3" width="1" style="1" customWidth="1"/>
    <col min="4" max="4" width="6.6640625" style="1" customWidth="1"/>
    <col min="5" max="5" width="8.44140625" style="1" customWidth="1"/>
    <col min="6" max="6" width="0.6640625" style="1" customWidth="1"/>
    <col min="7" max="7" width="13.77734375" style="1" customWidth="1"/>
    <col min="8" max="8" width="1" style="1" customWidth="1"/>
    <col min="9" max="9" width="14.21875" style="1" customWidth="1"/>
    <col min="10" max="10" width="0.77734375" style="1" customWidth="1"/>
    <col min="11" max="11" width="17" style="1" customWidth="1"/>
    <col min="12" max="16384" width="9.109375" style="1"/>
  </cols>
  <sheetData>
    <row r="1" spans="1:11">
      <c r="A1" s="166" t="s">
        <v>227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spans="1:11">
      <c r="A2" s="166" t="s">
        <v>47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</row>
    <row r="3" spans="1:11">
      <c r="A3" s="166" t="s">
        <v>48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</row>
    <row r="4" spans="1:11">
      <c r="A4" s="6" t="s">
        <v>114</v>
      </c>
      <c r="B4" s="6" t="s">
        <v>115</v>
      </c>
      <c r="C4" s="6"/>
      <c r="K4" s="2"/>
    </row>
    <row r="5" spans="1:11">
      <c r="A5" s="6"/>
      <c r="B5" s="6"/>
      <c r="C5" s="6"/>
      <c r="K5" s="2" t="s">
        <v>50</v>
      </c>
    </row>
    <row r="6" spans="1:11">
      <c r="A6" s="6"/>
      <c r="B6" s="6"/>
      <c r="C6" s="6"/>
      <c r="K6" s="18">
        <v>2564</v>
      </c>
    </row>
    <row r="7" spans="1:11">
      <c r="B7" s="1" t="s">
        <v>49</v>
      </c>
      <c r="K7" s="56">
        <v>25917708.390000001</v>
      </c>
    </row>
    <row r="8" spans="1:11" ht="25.2" thickBot="1">
      <c r="B8" s="6" t="s">
        <v>128</v>
      </c>
      <c r="C8" s="6"/>
      <c r="K8" s="57">
        <f>SUM(K7)</f>
        <v>25917708.390000001</v>
      </c>
    </row>
    <row r="9" spans="1:11" ht="19.5" customHeight="1" thickTop="1">
      <c r="B9" s="6"/>
      <c r="C9" s="6"/>
      <c r="K9" s="116"/>
    </row>
    <row r="10" spans="1:11">
      <c r="A10" s="6" t="s">
        <v>116</v>
      </c>
      <c r="B10" s="6" t="s">
        <v>172</v>
      </c>
      <c r="C10" s="6"/>
      <c r="K10" s="2"/>
    </row>
    <row r="11" spans="1:11">
      <c r="A11" s="6"/>
      <c r="B11" s="6"/>
      <c r="C11" s="6"/>
      <c r="K11" s="2" t="s">
        <v>50</v>
      </c>
    </row>
    <row r="12" spans="1:11">
      <c r="A12" s="6"/>
      <c r="B12" s="6"/>
      <c r="C12" s="6"/>
      <c r="K12" s="18">
        <v>2564</v>
      </c>
    </row>
    <row r="13" spans="1:11">
      <c r="B13" s="14" t="s">
        <v>242</v>
      </c>
      <c r="K13" s="4">
        <v>4315.5</v>
      </c>
    </row>
    <row r="14" spans="1:11">
      <c r="B14" s="1" t="s">
        <v>51</v>
      </c>
      <c r="K14" s="4">
        <v>52582.12</v>
      </c>
    </row>
    <row r="15" spans="1:11" ht="25.2" thickBot="1">
      <c r="B15" s="6" t="s">
        <v>176</v>
      </c>
      <c r="C15" s="6"/>
      <c r="K15" s="5">
        <f>SUM(K13:K14)</f>
        <v>56897.62</v>
      </c>
    </row>
    <row r="16" spans="1:11" ht="25.2" thickTop="1">
      <c r="B16" s="6"/>
      <c r="C16" s="6"/>
      <c r="K16" s="8"/>
    </row>
    <row r="17" spans="1:11">
      <c r="A17" s="61"/>
      <c r="B17" s="61" t="s">
        <v>247</v>
      </c>
      <c r="C17" s="14"/>
      <c r="D17" s="61"/>
      <c r="E17" s="61"/>
      <c r="F17" s="61"/>
      <c r="G17" s="61"/>
      <c r="H17" s="61"/>
      <c r="I17" s="61"/>
      <c r="J17" s="61"/>
      <c r="K17" s="61"/>
    </row>
    <row r="18" spans="1:11">
      <c r="A18" s="127"/>
      <c r="B18" s="140" t="s">
        <v>186</v>
      </c>
      <c r="C18" s="140"/>
      <c r="D18" s="168" t="s">
        <v>190</v>
      </c>
      <c r="E18" s="168"/>
      <c r="F18" s="127"/>
      <c r="G18" s="140" t="s">
        <v>187</v>
      </c>
      <c r="H18" s="132"/>
      <c r="I18" s="140" t="s">
        <v>187</v>
      </c>
      <c r="J18" s="132"/>
      <c r="K18" s="139" t="s">
        <v>52</v>
      </c>
    </row>
    <row r="19" spans="1:11">
      <c r="A19" s="127"/>
      <c r="B19" s="127"/>
      <c r="C19" s="127"/>
      <c r="D19" s="166"/>
      <c r="E19" s="166"/>
      <c r="F19" s="127"/>
      <c r="G19" s="140" t="s">
        <v>189</v>
      </c>
      <c r="H19" s="132"/>
      <c r="I19" s="140" t="s">
        <v>188</v>
      </c>
      <c r="J19" s="132"/>
      <c r="K19" s="132"/>
    </row>
    <row r="20" spans="1:11" s="150" customFormat="1">
      <c r="A20" s="145"/>
      <c r="B20" s="146">
        <v>2564</v>
      </c>
      <c r="C20" s="145"/>
      <c r="D20" s="167"/>
      <c r="E20" s="167"/>
      <c r="F20" s="145"/>
      <c r="G20" s="147">
        <v>0</v>
      </c>
      <c r="H20" s="148"/>
      <c r="I20" s="147">
        <v>4315.5</v>
      </c>
      <c r="J20" s="145"/>
      <c r="K20" s="149">
        <f>SUM(D20:I20)</f>
        <v>4315.5</v>
      </c>
    </row>
    <row r="21" spans="1:11">
      <c r="A21" s="14"/>
      <c r="B21" s="14"/>
      <c r="C21" s="14"/>
      <c r="D21" s="87"/>
      <c r="E21" s="87"/>
      <c r="F21" s="58"/>
      <c r="G21" s="87"/>
      <c r="H21" s="87"/>
      <c r="I21" s="58"/>
      <c r="J21" s="88"/>
      <c r="K21" s="8"/>
    </row>
    <row r="22" spans="1:11">
      <c r="A22" s="6" t="s">
        <v>162</v>
      </c>
      <c r="B22" s="6" t="s">
        <v>180</v>
      </c>
      <c r="C22" s="6"/>
      <c r="D22" s="87"/>
      <c r="E22" s="87"/>
      <c r="F22" s="58"/>
      <c r="G22" s="87"/>
      <c r="H22" s="87"/>
      <c r="I22" s="58"/>
      <c r="J22" s="88"/>
      <c r="K22" s="8"/>
    </row>
    <row r="23" spans="1:11">
      <c r="K23" s="2" t="s">
        <v>50</v>
      </c>
    </row>
    <row r="24" spans="1:11">
      <c r="A24" s="6"/>
      <c r="B24" s="6"/>
      <c r="C24" s="6"/>
      <c r="K24" s="84">
        <v>2564</v>
      </c>
    </row>
    <row r="25" spans="1:11">
      <c r="B25" s="1" t="s">
        <v>184</v>
      </c>
      <c r="K25" s="4">
        <v>707891.21</v>
      </c>
    </row>
    <row r="26" spans="1:11" ht="25.2" thickBot="1">
      <c r="B26" s="6" t="s">
        <v>183</v>
      </c>
      <c r="C26" s="6"/>
      <c r="K26" s="5">
        <f>SUM(K25:K25)</f>
        <v>707891.21</v>
      </c>
    </row>
    <row r="27" spans="1:11" ht="21" customHeight="1" thickTop="1">
      <c r="A27" s="14"/>
      <c r="B27" s="14"/>
      <c r="C27" s="14"/>
      <c r="D27" s="87"/>
      <c r="E27" s="87"/>
      <c r="F27" s="58"/>
      <c r="G27" s="87"/>
      <c r="H27" s="87"/>
      <c r="I27" s="58"/>
      <c r="J27" s="88"/>
      <c r="K27" s="141"/>
    </row>
    <row r="28" spans="1:11">
      <c r="A28" s="61"/>
      <c r="B28" s="61" t="s">
        <v>185</v>
      </c>
      <c r="C28" s="14"/>
      <c r="D28" s="61"/>
      <c r="E28" s="61"/>
      <c r="F28" s="61"/>
      <c r="G28" s="61"/>
      <c r="H28" s="61"/>
      <c r="I28" s="61"/>
      <c r="J28" s="61"/>
      <c r="K28" s="61"/>
    </row>
    <row r="29" spans="1:11">
      <c r="A29" s="127"/>
      <c r="B29" s="126" t="s">
        <v>186</v>
      </c>
      <c r="C29" s="126"/>
      <c r="D29" s="168" t="s">
        <v>190</v>
      </c>
      <c r="E29" s="168"/>
      <c r="F29" s="127"/>
      <c r="G29" s="126" t="s">
        <v>187</v>
      </c>
      <c r="H29" s="131"/>
      <c r="I29" s="126" t="s">
        <v>187</v>
      </c>
      <c r="J29" s="131"/>
      <c r="K29" s="125" t="s">
        <v>52</v>
      </c>
    </row>
    <row r="30" spans="1:11">
      <c r="A30" s="127"/>
      <c r="B30" s="127"/>
      <c r="C30" s="127"/>
      <c r="D30" s="166"/>
      <c r="E30" s="166"/>
      <c r="F30" s="127"/>
      <c r="G30" s="126" t="s">
        <v>189</v>
      </c>
      <c r="H30" s="131"/>
      <c r="I30" s="126" t="s">
        <v>188</v>
      </c>
      <c r="J30" s="131"/>
      <c r="K30" s="131"/>
    </row>
    <row r="31" spans="1:11" s="150" customFormat="1">
      <c r="A31" s="145"/>
      <c r="B31" s="146">
        <v>2564</v>
      </c>
      <c r="C31" s="145"/>
      <c r="D31" s="167">
        <v>520000</v>
      </c>
      <c r="E31" s="167"/>
      <c r="F31" s="145"/>
      <c r="G31" s="147">
        <v>0</v>
      </c>
      <c r="H31" s="148"/>
      <c r="I31" s="147">
        <v>187891.21</v>
      </c>
      <c r="J31" s="145"/>
      <c r="K31" s="149">
        <f>SUM(D31:I31)</f>
        <v>707891.21</v>
      </c>
    </row>
    <row r="32" spans="1:11" ht="23.25" customHeight="1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</row>
    <row r="33" spans="1:11" s="150" customFormat="1">
      <c r="A33" s="145"/>
      <c r="B33" s="151"/>
      <c r="C33" s="145"/>
      <c r="D33" s="152"/>
      <c r="E33" s="152"/>
      <c r="F33" s="145"/>
      <c r="G33" s="153"/>
      <c r="H33" s="148"/>
      <c r="I33" s="153"/>
      <c r="J33" s="145"/>
      <c r="K33" s="154"/>
    </row>
    <row r="34" spans="1:11" s="150" customFormat="1">
      <c r="A34" s="145"/>
      <c r="B34" s="151"/>
      <c r="C34" s="145"/>
      <c r="D34" s="152"/>
      <c r="E34" s="152"/>
      <c r="F34" s="145"/>
      <c r="G34" s="153"/>
      <c r="H34" s="148"/>
      <c r="I34" s="153"/>
      <c r="J34" s="145"/>
      <c r="K34" s="154"/>
    </row>
    <row r="35" spans="1:11" s="150" customFormat="1">
      <c r="A35" s="145"/>
      <c r="B35" s="151"/>
      <c r="C35" s="145"/>
      <c r="D35" s="152"/>
      <c r="E35" s="152"/>
      <c r="F35" s="145"/>
      <c r="G35" s="153"/>
      <c r="H35" s="148"/>
      <c r="I35" s="153"/>
      <c r="J35" s="145"/>
      <c r="K35" s="154"/>
    </row>
  </sheetData>
  <mergeCells count="9">
    <mergeCell ref="D19:E19"/>
    <mergeCell ref="D20:E20"/>
    <mergeCell ref="D30:E30"/>
    <mergeCell ref="D31:E31"/>
    <mergeCell ref="A1:K1"/>
    <mergeCell ref="A2:K2"/>
    <mergeCell ref="A3:K3"/>
    <mergeCell ref="D29:E29"/>
    <mergeCell ref="D18:E18"/>
  </mergeCells>
  <pageMargins left="0.70866141732283472" right="0.23622047244094491" top="0.70866141732283472" bottom="0.11811023622047245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3"/>
  <sheetViews>
    <sheetView topLeftCell="A22" zoomScaleNormal="100" workbookViewId="0">
      <selection activeCell="H33" sqref="H33"/>
    </sheetView>
  </sheetViews>
  <sheetFormatPr defaultColWidth="9.109375" defaultRowHeight="24.6"/>
  <cols>
    <col min="1" max="1" width="10.44140625" style="1" customWidth="1"/>
    <col min="2" max="2" width="11.21875" style="1" customWidth="1"/>
    <col min="3" max="3" width="6.6640625" style="1" customWidth="1"/>
    <col min="4" max="4" width="10.109375" style="1" customWidth="1"/>
    <col min="5" max="6" width="9.109375" style="1"/>
    <col min="7" max="7" width="8" style="1" customWidth="1"/>
    <col min="8" max="8" width="15.33203125" style="1" customWidth="1"/>
    <col min="9" max="12" width="9.109375" style="1"/>
    <col min="13" max="13" width="18.109375" style="4" customWidth="1"/>
    <col min="14" max="16384" width="9.109375" style="1"/>
  </cols>
  <sheetData>
    <row r="1" spans="1:13">
      <c r="A1" s="166" t="s">
        <v>235</v>
      </c>
      <c r="B1" s="166"/>
      <c r="C1" s="166"/>
      <c r="D1" s="166"/>
      <c r="E1" s="166"/>
      <c r="F1" s="166"/>
      <c r="G1" s="166"/>
      <c r="H1" s="166"/>
      <c r="I1" s="61"/>
      <c r="J1" s="61"/>
      <c r="K1" s="61"/>
      <c r="L1" s="61"/>
    </row>
    <row r="2" spans="1:13">
      <c r="A2" s="166" t="s">
        <v>47</v>
      </c>
      <c r="B2" s="166"/>
      <c r="C2" s="166"/>
      <c r="D2" s="166"/>
      <c r="E2" s="166"/>
      <c r="F2" s="166"/>
      <c r="G2" s="166"/>
      <c r="H2" s="166"/>
    </row>
    <row r="3" spans="1:13">
      <c r="A3" s="166" t="s">
        <v>48</v>
      </c>
      <c r="B3" s="166"/>
      <c r="C3" s="166"/>
      <c r="D3" s="166"/>
      <c r="E3" s="166"/>
      <c r="F3" s="166"/>
      <c r="G3" s="166"/>
      <c r="H3" s="166"/>
    </row>
    <row r="4" spans="1:13">
      <c r="A4" s="125"/>
      <c r="B4" s="125"/>
      <c r="C4" s="125"/>
      <c r="D4" s="125"/>
      <c r="E4" s="125"/>
      <c r="F4" s="125"/>
      <c r="G4" s="125"/>
      <c r="H4" s="125"/>
    </row>
    <row r="5" spans="1:13">
      <c r="A5" s="6" t="s">
        <v>163</v>
      </c>
      <c r="B5" s="6" t="s">
        <v>181</v>
      </c>
      <c r="C5" s="6"/>
      <c r="D5" s="6"/>
      <c r="E5" s="6"/>
      <c r="F5" s="6"/>
      <c r="K5" s="2"/>
      <c r="L5" s="4"/>
      <c r="M5" s="1"/>
    </row>
    <row r="6" spans="1:13">
      <c r="A6" s="6"/>
      <c r="B6" s="6"/>
      <c r="C6" s="6"/>
      <c r="D6" s="6"/>
      <c r="E6" s="6"/>
      <c r="F6" s="6"/>
      <c r="H6" s="2" t="s">
        <v>50</v>
      </c>
      <c r="I6" s="2"/>
      <c r="L6" s="4"/>
      <c r="M6" s="1"/>
    </row>
    <row r="7" spans="1:13">
      <c r="A7" s="6"/>
      <c r="B7" s="6"/>
      <c r="C7" s="6"/>
      <c r="D7" s="6"/>
      <c r="E7" s="6"/>
      <c r="F7" s="6"/>
      <c r="H7" s="96">
        <v>2564</v>
      </c>
      <c r="I7" s="18"/>
      <c r="L7" s="4"/>
      <c r="M7" s="1"/>
    </row>
    <row r="8" spans="1:13">
      <c r="B8" s="1" t="s">
        <v>191</v>
      </c>
      <c r="H8" s="4">
        <v>23973357.829999998</v>
      </c>
      <c r="I8" s="96"/>
      <c r="L8" s="4"/>
      <c r="M8" s="1"/>
    </row>
    <row r="9" spans="1:13" ht="25.2" thickBot="1">
      <c r="B9" s="6" t="s">
        <v>192</v>
      </c>
      <c r="C9" s="6"/>
      <c r="H9" s="5">
        <f>H8</f>
        <v>23973357.829999998</v>
      </c>
      <c r="I9" s="96"/>
      <c r="L9" s="4"/>
      <c r="M9" s="1"/>
    </row>
    <row r="10" spans="1:13" ht="25.2" thickTop="1">
      <c r="A10" s="12"/>
      <c r="B10" s="12"/>
      <c r="C10" s="126"/>
      <c r="D10" s="13"/>
      <c r="E10" s="13"/>
      <c r="F10" s="17"/>
      <c r="G10" s="12"/>
      <c r="H10" s="12"/>
      <c r="I10" s="96"/>
      <c r="J10" s="12"/>
      <c r="K10" s="4"/>
      <c r="M10" s="1"/>
    </row>
    <row r="11" spans="1:13">
      <c r="A11" s="6" t="s">
        <v>164</v>
      </c>
      <c r="B11" s="127" t="s">
        <v>173</v>
      </c>
    </row>
    <row r="12" spans="1:13">
      <c r="B12" s="125"/>
      <c r="H12" s="2" t="s">
        <v>50</v>
      </c>
    </row>
    <row r="13" spans="1:13">
      <c r="H13" s="125">
        <v>2564</v>
      </c>
    </row>
    <row r="14" spans="1:13">
      <c r="B14" s="1" t="s">
        <v>54</v>
      </c>
      <c r="H14" s="4">
        <v>148896</v>
      </c>
    </row>
    <row r="15" spans="1:13" ht="25.2" thickBot="1">
      <c r="B15" s="6" t="s">
        <v>177</v>
      </c>
      <c r="H15" s="5">
        <f>H14</f>
        <v>148896</v>
      </c>
    </row>
    <row r="16" spans="1:13" ht="25.2" thickTop="1"/>
    <row r="17" spans="1:8">
      <c r="A17" s="6" t="s">
        <v>193</v>
      </c>
      <c r="B17" s="127" t="s">
        <v>194</v>
      </c>
    </row>
    <row r="18" spans="1:8">
      <c r="B18" s="125"/>
      <c r="H18" s="2" t="s">
        <v>50</v>
      </c>
    </row>
    <row r="19" spans="1:8">
      <c r="H19" s="125">
        <v>2564</v>
      </c>
    </row>
    <row r="20" spans="1:8">
      <c r="B20" s="1" t="s">
        <v>196</v>
      </c>
      <c r="H20" s="4">
        <v>6309.76</v>
      </c>
    </row>
    <row r="21" spans="1:8" ht="25.2" thickBot="1">
      <c r="B21" s="6" t="s">
        <v>195</v>
      </c>
      <c r="H21" s="5">
        <f>H20</f>
        <v>6309.76</v>
      </c>
    </row>
    <row r="22" spans="1:8" ht="25.2" thickTop="1">
      <c r="B22" s="6"/>
      <c r="H22" s="8"/>
    </row>
    <row r="23" spans="1:8">
      <c r="A23" s="6" t="s">
        <v>197</v>
      </c>
      <c r="B23" s="6" t="s">
        <v>161</v>
      </c>
      <c r="H23" s="2"/>
    </row>
    <row r="24" spans="1:8">
      <c r="A24" s="6"/>
      <c r="B24" s="6"/>
      <c r="H24" s="2" t="s">
        <v>50</v>
      </c>
    </row>
    <row r="25" spans="1:8">
      <c r="A25" s="6"/>
      <c r="B25" s="6"/>
      <c r="H25" s="18">
        <v>2564</v>
      </c>
    </row>
    <row r="26" spans="1:8">
      <c r="A26" s="6"/>
      <c r="B26" s="1" t="s">
        <v>55</v>
      </c>
      <c r="H26" s="70">
        <v>16159473</v>
      </c>
    </row>
    <row r="27" spans="1:8">
      <c r="A27" s="6"/>
      <c r="B27" s="1" t="s">
        <v>57</v>
      </c>
      <c r="H27" s="71">
        <v>-7951888.8499999996</v>
      </c>
    </row>
    <row r="28" spans="1:8">
      <c r="A28" s="6"/>
      <c r="B28" s="6" t="s">
        <v>118</v>
      </c>
      <c r="H28" s="74">
        <f>H26+H27</f>
        <v>8207584.1500000004</v>
      </c>
    </row>
    <row r="29" spans="1:8">
      <c r="A29" s="6"/>
      <c r="B29" s="1" t="s">
        <v>56</v>
      </c>
      <c r="H29" s="70">
        <v>1397722</v>
      </c>
    </row>
    <row r="30" spans="1:8">
      <c r="A30" s="6"/>
      <c r="B30" s="1" t="s">
        <v>58</v>
      </c>
      <c r="H30" s="71">
        <v>-898845.32</v>
      </c>
    </row>
    <row r="31" spans="1:8">
      <c r="A31" s="6"/>
      <c r="B31" s="6" t="s">
        <v>119</v>
      </c>
      <c r="H31" s="72">
        <f>H29+H30</f>
        <v>498876.68000000005</v>
      </c>
    </row>
    <row r="32" spans="1:8" ht="25.2" thickBot="1">
      <c r="B32" s="6" t="s">
        <v>125</v>
      </c>
      <c r="H32" s="73">
        <f>+H28+H31</f>
        <v>8706460.8300000001</v>
      </c>
    </row>
    <row r="33" ht="25.2" thickTop="1"/>
  </sheetData>
  <mergeCells count="3">
    <mergeCell ref="A1:H1"/>
    <mergeCell ref="A2:H2"/>
    <mergeCell ref="A3:H3"/>
  </mergeCells>
  <pageMargins left="0.78740157480314965" right="0" top="0.74803149606299213" bottom="0.74803149606299213" header="0.31496062992125984" footer="0.31496062992125984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526DD-B2C5-454D-8B74-E7A70C860CC7}">
  <dimension ref="A1:M37"/>
  <sheetViews>
    <sheetView topLeftCell="A31" zoomScaleNormal="100" workbookViewId="0">
      <selection activeCell="D29" sqref="D29"/>
    </sheetView>
  </sheetViews>
  <sheetFormatPr defaultColWidth="9.109375" defaultRowHeight="24.6"/>
  <cols>
    <col min="1" max="1" width="12.5546875" style="1" customWidth="1"/>
    <col min="2" max="2" width="11.21875" style="1" customWidth="1"/>
    <col min="3" max="3" width="6.6640625" style="1" customWidth="1"/>
    <col min="4" max="4" width="10.109375" style="1" customWidth="1"/>
    <col min="5" max="6" width="9.109375" style="1"/>
    <col min="7" max="7" width="8" style="1" customWidth="1"/>
    <col min="8" max="8" width="16.21875" style="1" customWidth="1"/>
    <col min="9" max="12" width="9.109375" style="1"/>
    <col min="13" max="13" width="18.109375" style="4" customWidth="1"/>
    <col min="14" max="16384" width="9.109375" style="1"/>
  </cols>
  <sheetData>
    <row r="1" spans="1:13">
      <c r="A1" s="166" t="s">
        <v>235</v>
      </c>
      <c r="B1" s="166"/>
      <c r="C1" s="166"/>
      <c r="D1" s="166"/>
      <c r="E1" s="166"/>
      <c r="F1" s="166"/>
      <c r="G1" s="166"/>
      <c r="H1" s="166"/>
      <c r="I1" s="61"/>
      <c r="J1" s="61"/>
      <c r="K1" s="61"/>
      <c r="L1" s="61"/>
    </row>
    <row r="2" spans="1:13">
      <c r="A2" s="166" t="s">
        <v>47</v>
      </c>
      <c r="B2" s="166"/>
      <c r="C2" s="166"/>
      <c r="D2" s="166"/>
      <c r="E2" s="166"/>
      <c r="F2" s="166"/>
      <c r="G2" s="166"/>
      <c r="H2" s="166"/>
    </row>
    <row r="3" spans="1:13">
      <c r="A3" s="166" t="s">
        <v>48</v>
      </c>
      <c r="B3" s="166"/>
      <c r="C3" s="166"/>
      <c r="D3" s="166"/>
      <c r="E3" s="166"/>
      <c r="F3" s="166"/>
      <c r="G3" s="166"/>
      <c r="H3" s="166"/>
    </row>
    <row r="4" spans="1:13">
      <c r="A4" s="125"/>
      <c r="B4" s="125"/>
      <c r="C4" s="125"/>
      <c r="D4" s="125"/>
      <c r="E4" s="125"/>
      <c r="F4" s="125"/>
      <c r="G4" s="125"/>
      <c r="H4" s="125"/>
    </row>
    <row r="5" spans="1:13">
      <c r="A5" s="6" t="s">
        <v>198</v>
      </c>
      <c r="B5" s="6" t="s">
        <v>117</v>
      </c>
      <c r="H5" s="2" t="s">
        <v>50</v>
      </c>
    </row>
    <row r="6" spans="1:13">
      <c r="A6" s="6"/>
      <c r="H6" s="125">
        <v>2564</v>
      </c>
    </row>
    <row r="7" spans="1:13">
      <c r="B7" s="1" t="s">
        <v>59</v>
      </c>
      <c r="H7" s="4">
        <v>8561809</v>
      </c>
    </row>
    <row r="8" spans="1:13">
      <c r="B8" s="1" t="s">
        <v>121</v>
      </c>
      <c r="H8" s="54">
        <v>-1406070.82</v>
      </c>
    </row>
    <row r="9" spans="1:13">
      <c r="B9" s="6" t="s">
        <v>120</v>
      </c>
      <c r="H9" s="7">
        <f>H7+H8</f>
        <v>7155738.1799999997</v>
      </c>
    </row>
    <row r="10" spans="1:13">
      <c r="B10" s="1" t="s">
        <v>142</v>
      </c>
      <c r="H10" s="4">
        <v>6534716</v>
      </c>
    </row>
    <row r="11" spans="1:13">
      <c r="B11" s="1" t="s">
        <v>122</v>
      </c>
      <c r="H11" s="55">
        <v>-1375045.72</v>
      </c>
    </row>
    <row r="12" spans="1:13">
      <c r="B12" s="6" t="s">
        <v>123</v>
      </c>
      <c r="H12" s="7">
        <f>H10+H11</f>
        <v>5159670.28</v>
      </c>
    </row>
    <row r="13" spans="1:13" ht="25.2" thickBot="1">
      <c r="B13" s="6" t="s">
        <v>124</v>
      </c>
      <c r="H13" s="5">
        <f>H9+H12</f>
        <v>12315408.460000001</v>
      </c>
    </row>
    <row r="14" spans="1:13" ht="25.2" thickTop="1"/>
    <row r="15" spans="1:13">
      <c r="A15" s="6" t="s">
        <v>200</v>
      </c>
      <c r="B15" s="6" t="s">
        <v>248</v>
      </c>
      <c r="H15" s="2" t="s">
        <v>50</v>
      </c>
      <c r="M15" s="1"/>
    </row>
    <row r="16" spans="1:13">
      <c r="A16" s="6"/>
      <c r="B16" s="6"/>
      <c r="H16" s="125">
        <v>2564</v>
      </c>
      <c r="M16" s="1"/>
    </row>
    <row r="17" spans="1:13">
      <c r="A17" s="6"/>
      <c r="B17" s="1" t="s">
        <v>199</v>
      </c>
      <c r="H17" s="4">
        <v>5454.86</v>
      </c>
      <c r="M17" s="1"/>
    </row>
    <row r="18" spans="1:13">
      <c r="A18" s="6"/>
      <c r="B18" s="1" t="s">
        <v>60</v>
      </c>
      <c r="H18" s="4">
        <v>14463.58</v>
      </c>
      <c r="M18" s="1"/>
    </row>
    <row r="19" spans="1:13" ht="25.2" thickBot="1">
      <c r="B19" s="6" t="s">
        <v>249</v>
      </c>
      <c r="H19" s="5">
        <f>SUM(H17:H18)</f>
        <v>19918.439999999999</v>
      </c>
      <c r="M19" s="1"/>
    </row>
    <row r="20" spans="1:13" ht="25.2" thickTop="1">
      <c r="B20" s="6"/>
      <c r="H20" s="8"/>
      <c r="M20" s="1"/>
    </row>
    <row r="21" spans="1:13">
      <c r="A21" s="6" t="s">
        <v>201</v>
      </c>
      <c r="B21" s="6" t="s">
        <v>165</v>
      </c>
      <c r="H21" s="2" t="s">
        <v>50</v>
      </c>
      <c r="M21" s="1"/>
    </row>
    <row r="22" spans="1:13">
      <c r="A22" s="6"/>
      <c r="H22" s="125">
        <v>2564</v>
      </c>
      <c r="M22" s="1"/>
    </row>
    <row r="23" spans="1:13">
      <c r="B23" s="1" t="s">
        <v>202</v>
      </c>
      <c r="H23" s="4">
        <v>13409.07</v>
      </c>
      <c r="M23" s="1"/>
    </row>
    <row r="24" spans="1:13">
      <c r="B24" s="1" t="s">
        <v>61</v>
      </c>
      <c r="H24" s="4">
        <v>442051</v>
      </c>
      <c r="M24" s="1"/>
    </row>
    <row r="25" spans="1:13" ht="25.2" thickBot="1">
      <c r="B25" s="6" t="s">
        <v>178</v>
      </c>
      <c r="H25" s="5">
        <f>SUM(H23:H24)</f>
        <v>455460.07</v>
      </c>
      <c r="M25" s="1"/>
    </row>
    <row r="26" spans="1:13" ht="25.2" thickTop="1">
      <c r="B26" s="6"/>
      <c r="H26" s="8"/>
      <c r="M26" s="1"/>
    </row>
    <row r="27" spans="1:13">
      <c r="B27" s="6"/>
      <c r="H27" s="8"/>
      <c r="M27" s="1"/>
    </row>
    <row r="28" spans="1:13">
      <c r="B28" s="6"/>
      <c r="H28" s="8"/>
      <c r="M28" s="1"/>
    </row>
    <row r="29" spans="1:13">
      <c r="B29" s="6"/>
      <c r="H29" s="8"/>
      <c r="M29" s="1"/>
    </row>
    <row r="30" spans="1:13">
      <c r="B30" s="6"/>
      <c r="H30" s="8"/>
      <c r="M30" s="1"/>
    </row>
    <row r="31" spans="1:13">
      <c r="A31" s="6" t="s">
        <v>250</v>
      </c>
      <c r="B31" s="6" t="s">
        <v>166</v>
      </c>
      <c r="H31" s="2" t="s">
        <v>50</v>
      </c>
      <c r="M31" s="1"/>
    </row>
    <row r="32" spans="1:13">
      <c r="A32" s="6"/>
      <c r="H32" s="143">
        <v>2564</v>
      </c>
      <c r="M32" s="1"/>
    </row>
    <row r="33" spans="2:13">
      <c r="B33" s="1" t="s">
        <v>62</v>
      </c>
      <c r="H33" s="4">
        <v>1089312.44</v>
      </c>
      <c r="M33" s="1"/>
    </row>
    <row r="34" spans="2:13">
      <c r="B34" s="1" t="s">
        <v>202</v>
      </c>
      <c r="H34" s="4">
        <v>215700</v>
      </c>
      <c r="M34" s="1"/>
    </row>
    <row r="35" spans="2:13">
      <c r="B35" s="1" t="s">
        <v>61</v>
      </c>
      <c r="H35" s="9">
        <v>110700</v>
      </c>
      <c r="M35" s="1"/>
    </row>
    <row r="36" spans="2:13" ht="25.2" thickBot="1">
      <c r="B36" s="6" t="s">
        <v>179</v>
      </c>
      <c r="H36" s="5">
        <f>SUM(H33:H35)</f>
        <v>1415712.44</v>
      </c>
      <c r="M36" s="1"/>
    </row>
    <row r="37" spans="2:13" ht="25.2" thickTop="1"/>
  </sheetData>
  <mergeCells count="3">
    <mergeCell ref="A1:H1"/>
    <mergeCell ref="A2:H2"/>
    <mergeCell ref="A3:H3"/>
  </mergeCells>
  <pageMargins left="0.78740157480314965" right="0" top="0.74803149606299213" bottom="0.74803149606299213" header="0.31496062992125984" footer="0.31496062992125984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1"/>
  <sheetViews>
    <sheetView topLeftCell="A4" zoomScaleNormal="100" workbookViewId="0">
      <selection activeCell="E20" sqref="E20"/>
    </sheetView>
  </sheetViews>
  <sheetFormatPr defaultColWidth="9.109375" defaultRowHeight="24.6"/>
  <cols>
    <col min="1" max="1" width="12.33203125" style="1" customWidth="1"/>
    <col min="2" max="7" width="9.109375" style="1"/>
    <col min="8" max="8" width="14.6640625" style="1" customWidth="1"/>
    <col min="9" max="16384" width="9.109375" style="1"/>
  </cols>
  <sheetData>
    <row r="1" spans="1:12">
      <c r="A1" s="166" t="s">
        <v>235</v>
      </c>
      <c r="B1" s="166"/>
      <c r="C1" s="166"/>
      <c r="D1" s="166"/>
      <c r="E1" s="166"/>
      <c r="F1" s="166"/>
      <c r="G1" s="166"/>
      <c r="H1" s="166"/>
      <c r="I1" s="61"/>
      <c r="J1" s="61"/>
      <c r="K1" s="61"/>
      <c r="L1" s="61"/>
    </row>
    <row r="2" spans="1:12">
      <c r="A2" s="166" t="s">
        <v>47</v>
      </c>
      <c r="B2" s="166"/>
      <c r="C2" s="166"/>
      <c r="D2" s="166"/>
      <c r="E2" s="166"/>
      <c r="F2" s="166"/>
      <c r="G2" s="166"/>
      <c r="H2" s="166"/>
    </row>
    <row r="3" spans="1:12">
      <c r="A3" s="166" t="s">
        <v>48</v>
      </c>
      <c r="B3" s="166"/>
      <c r="C3" s="166"/>
      <c r="D3" s="166"/>
      <c r="E3" s="166"/>
      <c r="F3" s="166"/>
      <c r="G3" s="166"/>
      <c r="H3" s="166"/>
    </row>
    <row r="5" spans="1:12">
      <c r="A5" s="6" t="s">
        <v>203</v>
      </c>
      <c r="B5" s="6" t="s">
        <v>126</v>
      </c>
      <c r="H5" s="2" t="s">
        <v>50</v>
      </c>
    </row>
    <row r="6" spans="1:12">
      <c r="B6" s="1" t="s">
        <v>103</v>
      </c>
      <c r="H6" s="92">
        <v>2564</v>
      </c>
    </row>
    <row r="7" spans="1:12">
      <c r="B7" s="1" t="s">
        <v>167</v>
      </c>
      <c r="H7" s="9">
        <v>1150000</v>
      </c>
    </row>
    <row r="8" spans="1:12">
      <c r="B8" s="6" t="s">
        <v>52</v>
      </c>
      <c r="H8" s="128">
        <f>SUM(H7)</f>
        <v>1150000</v>
      </c>
    </row>
    <row r="9" spans="1:12">
      <c r="B9" s="6"/>
      <c r="H9" s="16"/>
    </row>
    <row r="10" spans="1:12">
      <c r="B10" s="1" t="s">
        <v>261</v>
      </c>
      <c r="H10" s="16"/>
    </row>
    <row r="11" spans="1:12">
      <c r="B11" s="1" t="s">
        <v>262</v>
      </c>
      <c r="H11" s="16"/>
    </row>
    <row r="12" spans="1:12">
      <c r="B12" s="6"/>
      <c r="H12" s="16"/>
    </row>
    <row r="13" spans="1:12">
      <c r="B13" s="1" t="s">
        <v>206</v>
      </c>
      <c r="H13" s="92">
        <v>2564</v>
      </c>
    </row>
    <row r="14" spans="1:12">
      <c r="B14" s="1" t="s">
        <v>205</v>
      </c>
      <c r="H14" s="9">
        <v>400000</v>
      </c>
    </row>
    <row r="15" spans="1:12">
      <c r="B15" s="6" t="s">
        <v>52</v>
      </c>
      <c r="H15" s="128">
        <f>SUM(H14)</f>
        <v>400000</v>
      </c>
    </row>
    <row r="16" spans="1:12">
      <c r="B16" s="6"/>
      <c r="H16" s="16"/>
    </row>
    <row r="17" spans="1:8">
      <c r="B17" s="1" t="s">
        <v>263</v>
      </c>
      <c r="H17" s="16"/>
    </row>
    <row r="18" spans="1:8">
      <c r="B18" s="1" t="s">
        <v>264</v>
      </c>
      <c r="H18" s="16"/>
    </row>
    <row r="19" spans="1:8">
      <c r="B19" s="6"/>
      <c r="H19" s="16"/>
    </row>
    <row r="20" spans="1:8" ht="25.2" thickBot="1">
      <c r="B20" s="6" t="s">
        <v>127</v>
      </c>
      <c r="H20" s="91">
        <f>H8+H15</f>
        <v>1550000</v>
      </c>
    </row>
    <row r="21" spans="1:8" ht="25.2" thickTop="1"/>
    <row r="22" spans="1:8">
      <c r="A22" s="6" t="s">
        <v>204</v>
      </c>
      <c r="B22" s="6" t="s">
        <v>27</v>
      </c>
      <c r="H22" s="2" t="s">
        <v>50</v>
      </c>
    </row>
    <row r="23" spans="1:8">
      <c r="A23" s="6"/>
      <c r="H23" s="18">
        <v>2564</v>
      </c>
    </row>
    <row r="24" spans="1:8">
      <c r="B24" s="1" t="s">
        <v>63</v>
      </c>
      <c r="H24" s="4">
        <v>47759.12</v>
      </c>
    </row>
    <row r="25" spans="1:8">
      <c r="B25" s="1" t="s">
        <v>64</v>
      </c>
      <c r="H25" s="4">
        <v>7543.1</v>
      </c>
    </row>
    <row r="26" spans="1:8">
      <c r="B26" s="1" t="s">
        <v>65</v>
      </c>
      <c r="H26" s="4">
        <v>5400</v>
      </c>
    </row>
    <row r="27" spans="1:8">
      <c r="B27" s="1" t="s">
        <v>66</v>
      </c>
      <c r="H27" s="4">
        <v>800</v>
      </c>
    </row>
    <row r="28" spans="1:8">
      <c r="B28" s="1" t="s">
        <v>67</v>
      </c>
      <c r="H28" s="4">
        <v>240570.95</v>
      </c>
    </row>
    <row r="29" spans="1:8">
      <c r="B29" s="1" t="s">
        <v>68</v>
      </c>
      <c r="H29" s="4">
        <v>132072</v>
      </c>
    </row>
    <row r="30" spans="1:8" ht="25.2" thickBot="1">
      <c r="B30" s="6" t="s">
        <v>129</v>
      </c>
      <c r="H30" s="5">
        <f>SUM(H24:H29)</f>
        <v>434145.17000000004</v>
      </c>
    </row>
    <row r="31" spans="1:8" ht="25.2" thickTop="1"/>
  </sheetData>
  <mergeCells count="3">
    <mergeCell ref="A1:H1"/>
    <mergeCell ref="A2:H2"/>
    <mergeCell ref="A3:H3"/>
  </mergeCells>
  <pageMargins left="0.78740157480314965" right="0.59055118110236227" top="0.74803149606299213" bottom="0.15748031496062992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0"/>
  <sheetViews>
    <sheetView topLeftCell="A31" zoomScaleNormal="100" workbookViewId="0">
      <selection activeCell="H31" sqref="H31"/>
    </sheetView>
  </sheetViews>
  <sheetFormatPr defaultColWidth="9.109375" defaultRowHeight="24.6"/>
  <cols>
    <col min="1" max="1" width="13" style="1" customWidth="1"/>
    <col min="2" max="6" width="9.109375" style="1"/>
    <col min="7" max="7" width="10.44140625" style="1" customWidth="1"/>
    <col min="8" max="8" width="15.77734375" style="1" customWidth="1"/>
    <col min="9" max="16384" width="9.109375" style="1"/>
  </cols>
  <sheetData>
    <row r="1" spans="1:8">
      <c r="A1" s="166" t="s">
        <v>235</v>
      </c>
      <c r="B1" s="166"/>
      <c r="C1" s="166"/>
      <c r="D1" s="166"/>
      <c r="E1" s="166"/>
      <c r="F1" s="166"/>
      <c r="G1" s="166"/>
      <c r="H1" s="166"/>
    </row>
    <row r="2" spans="1:8">
      <c r="A2" s="166" t="s">
        <v>47</v>
      </c>
      <c r="B2" s="166"/>
      <c r="C2" s="166"/>
      <c r="D2" s="166"/>
      <c r="E2" s="166"/>
      <c r="F2" s="166"/>
      <c r="G2" s="166"/>
      <c r="H2" s="166"/>
    </row>
    <row r="3" spans="1:8">
      <c r="A3" s="166" t="s">
        <v>48</v>
      </c>
      <c r="B3" s="166"/>
      <c r="C3" s="166"/>
      <c r="D3" s="166"/>
      <c r="E3" s="166"/>
      <c r="F3" s="166"/>
      <c r="G3" s="166"/>
      <c r="H3" s="166"/>
    </row>
    <row r="4" spans="1:8">
      <c r="B4" s="6"/>
      <c r="H4" s="8"/>
    </row>
    <row r="5" spans="1:8">
      <c r="A5" s="6" t="s">
        <v>251</v>
      </c>
      <c r="B5" s="6" t="s">
        <v>252</v>
      </c>
      <c r="H5" s="2"/>
    </row>
    <row r="6" spans="1:8" ht="22.5" customHeight="1">
      <c r="A6" s="6"/>
      <c r="H6" s="2" t="s">
        <v>50</v>
      </c>
    </row>
    <row r="7" spans="1:8" ht="20.25" customHeight="1">
      <c r="A7" s="6"/>
      <c r="H7" s="18">
        <v>2564</v>
      </c>
    </row>
    <row r="8" spans="1:8">
      <c r="B8" s="1" t="s">
        <v>69</v>
      </c>
      <c r="H8" s="4">
        <v>417528.24</v>
      </c>
    </row>
    <row r="9" spans="1:8">
      <c r="B9" s="1" t="s">
        <v>70</v>
      </c>
      <c r="H9" s="4">
        <v>11499147.949999999</v>
      </c>
    </row>
    <row r="10" spans="1:8">
      <c r="B10" s="1" t="s">
        <v>76</v>
      </c>
      <c r="H10" s="4">
        <v>3518539.26</v>
      </c>
    </row>
    <row r="11" spans="1:8">
      <c r="B11" s="1" t="s">
        <v>71</v>
      </c>
      <c r="H11" s="4">
        <v>49627.81</v>
      </c>
    </row>
    <row r="12" spans="1:8">
      <c r="B12" s="1" t="s">
        <v>72</v>
      </c>
      <c r="H12" s="4">
        <v>6792708.7000000002</v>
      </c>
    </row>
    <row r="13" spans="1:8">
      <c r="B13" s="1" t="s">
        <v>73</v>
      </c>
      <c r="H13" s="4">
        <v>89131.72</v>
      </c>
    </row>
    <row r="14" spans="1:8">
      <c r="B14" s="1" t="s">
        <v>74</v>
      </c>
      <c r="H14" s="4">
        <v>37483.089999999997</v>
      </c>
    </row>
    <row r="15" spans="1:8">
      <c r="B15" s="1" t="s">
        <v>75</v>
      </c>
      <c r="H15" s="4">
        <v>709640</v>
      </c>
    </row>
    <row r="16" spans="1:8">
      <c r="B16" s="1" t="s">
        <v>77</v>
      </c>
      <c r="H16" s="4">
        <v>14760</v>
      </c>
    </row>
    <row r="17" spans="1:8" ht="25.2" thickBot="1">
      <c r="B17" s="6" t="s">
        <v>130</v>
      </c>
      <c r="H17" s="11">
        <f>SUM(H8:H16)</f>
        <v>23128566.77</v>
      </c>
    </row>
    <row r="18" spans="1:8" ht="25.2" thickTop="1">
      <c r="B18" s="6"/>
      <c r="H18" s="8"/>
    </row>
    <row r="19" spans="1:8">
      <c r="A19" s="6" t="s">
        <v>253</v>
      </c>
      <c r="B19" s="6" t="s">
        <v>133</v>
      </c>
      <c r="H19" s="2"/>
    </row>
    <row r="20" spans="1:8" ht="21.75" customHeight="1">
      <c r="A20" s="6"/>
      <c r="B20" s="6"/>
      <c r="H20" s="2" t="s">
        <v>50</v>
      </c>
    </row>
    <row r="21" spans="1:8" ht="20.25" customHeight="1">
      <c r="A21" s="6"/>
      <c r="H21" s="18">
        <v>2564</v>
      </c>
    </row>
    <row r="22" spans="1:8">
      <c r="B22" s="1" t="s">
        <v>78</v>
      </c>
      <c r="H22" s="4">
        <v>31537099.32</v>
      </c>
    </row>
    <row r="23" spans="1:8">
      <c r="B23" s="1" t="s">
        <v>208</v>
      </c>
      <c r="H23" s="4">
        <v>119784</v>
      </c>
    </row>
    <row r="24" spans="1:8">
      <c r="B24" s="1" t="s">
        <v>79</v>
      </c>
      <c r="H24" s="4">
        <v>1248800</v>
      </c>
    </row>
    <row r="25" spans="1:8">
      <c r="B25" s="1" t="s">
        <v>209</v>
      </c>
      <c r="H25" s="9">
        <v>2538000</v>
      </c>
    </row>
    <row r="26" spans="1:8" ht="25.2" thickBot="1">
      <c r="B26" s="6" t="s">
        <v>132</v>
      </c>
      <c r="H26" s="5">
        <f>SUM(H22:H25)</f>
        <v>35443683.32</v>
      </c>
    </row>
    <row r="27" spans="1:8" ht="25.2" thickTop="1">
      <c r="B27" s="6"/>
      <c r="H27" s="8"/>
    </row>
    <row r="28" spans="1:8">
      <c r="B28" s="6"/>
      <c r="H28" s="8"/>
    </row>
    <row r="29" spans="1:8">
      <c r="B29" s="6"/>
      <c r="H29" s="8"/>
    </row>
    <row r="30" spans="1:8">
      <c r="B30" s="6"/>
      <c r="H30" s="8"/>
    </row>
    <row r="31" spans="1:8">
      <c r="B31" s="6"/>
      <c r="H31" s="8"/>
    </row>
    <row r="33" spans="1:8">
      <c r="A33" s="6" t="s">
        <v>207</v>
      </c>
      <c r="B33" s="6" t="s">
        <v>134</v>
      </c>
      <c r="H33" s="2"/>
    </row>
    <row r="34" spans="1:8">
      <c r="B34" s="6" t="s">
        <v>80</v>
      </c>
      <c r="H34" s="2"/>
    </row>
    <row r="35" spans="1:8">
      <c r="B35" s="6"/>
      <c r="H35" s="2" t="s">
        <v>50</v>
      </c>
    </row>
    <row r="36" spans="1:8" ht="21" customHeight="1">
      <c r="A36" s="6"/>
      <c r="H36" s="18">
        <v>2564</v>
      </c>
    </row>
    <row r="37" spans="1:8">
      <c r="B37" s="1" t="s">
        <v>68</v>
      </c>
      <c r="H37" s="4">
        <v>6212.5</v>
      </c>
    </row>
    <row r="38" spans="1:8">
      <c r="B38" s="6" t="s">
        <v>131</v>
      </c>
      <c r="H38" s="7">
        <f>SUM(H37:H37)</f>
        <v>6212.5</v>
      </c>
    </row>
    <row r="39" spans="1:8" ht="25.2" thickBot="1">
      <c r="B39" s="169" t="s">
        <v>143</v>
      </c>
      <c r="C39" s="169"/>
      <c r="D39" s="169"/>
      <c r="E39" s="169"/>
      <c r="F39" s="169"/>
      <c r="G39" s="169"/>
      <c r="H39" s="64">
        <f>H38</f>
        <v>6212.5</v>
      </c>
    </row>
    <row r="40" spans="1:8" ht="25.2" thickTop="1"/>
  </sheetData>
  <mergeCells count="4">
    <mergeCell ref="A1:H1"/>
    <mergeCell ref="A2:H2"/>
    <mergeCell ref="A3:H3"/>
    <mergeCell ref="B39:G39"/>
  </mergeCells>
  <pageMargins left="0.78740157480314965" right="0.59055118110236227" top="0.59055118110236227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14</vt:i4>
      </vt:variant>
      <vt:variant>
        <vt:lpstr>ช่วงที่มีชื่อ</vt:lpstr>
      </vt:variant>
      <vt:variant>
        <vt:i4>4</vt:i4>
      </vt:variant>
    </vt:vector>
  </HeadingPairs>
  <TitlesOfParts>
    <vt:vector size="18" baseType="lpstr">
      <vt:lpstr>งบแสดงฐานะการเงิน</vt:lpstr>
      <vt:lpstr>งบแสดงฐานะการเงิน2</vt:lpstr>
      <vt:lpstr>งบแสดงผลการดำเนินงาน</vt:lpstr>
      <vt:lpstr>งบแสดงการเปลี่ยนแปลง</vt:lpstr>
      <vt:lpstr>หมายเหตุ 6-8</vt:lpstr>
      <vt:lpstr>หมายเหตุ9-12</vt:lpstr>
      <vt:lpstr>หมายเหตุ 13-16</vt:lpstr>
      <vt:lpstr>หมายเหตุ 17-18</vt:lpstr>
      <vt:lpstr>หมายเหตุ19-21</vt:lpstr>
      <vt:lpstr>หมายเหตุ 22-24</vt:lpstr>
      <vt:lpstr>หมายเหตุ 25-26</vt:lpstr>
      <vt:lpstr>หมายเหตุ 27-28</vt:lpstr>
      <vt:lpstr>หมายเหตุ 29-30</vt:lpstr>
      <vt:lpstr>Sheet1</vt:lpstr>
      <vt:lpstr>งบแสดงฐานะการเงิน!Print_Area</vt:lpstr>
      <vt:lpstr>งบแสดงฐานะการเงิน2!Print_Area</vt:lpstr>
      <vt:lpstr>'หมายเหตุ 25-26'!Print_Area</vt:lpstr>
      <vt:lpstr>'หมายเหตุ 6-8'!Print_Area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Finace</dc:creator>
  <cp:lastModifiedBy>Lenovo</cp:lastModifiedBy>
  <cp:lastPrinted>2022-03-29T09:13:37Z</cp:lastPrinted>
  <dcterms:created xsi:type="dcterms:W3CDTF">2021-12-07T04:24:53Z</dcterms:created>
  <dcterms:modified xsi:type="dcterms:W3CDTF">2022-03-29T09:22:10Z</dcterms:modified>
</cp:coreProperties>
</file>